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NAS109\shared\Frank01\Haushaltsbuch\VORLAGEN ZUR DURCHFÜHRUNG UND BERECHNUNG\"/>
    </mc:Choice>
  </mc:AlternateContent>
  <xr:revisionPtr revIDLastSave="0" documentId="13_ncr:1_{33F40AF0-EC97-4EEB-9309-18C1ADC6F9B7}" xr6:coauthVersionLast="47" xr6:coauthVersionMax="47" xr10:uidLastSave="{00000000-0000-0000-0000-000000000000}"/>
  <bookViews>
    <workbookView xWindow="-120" yWindow="-120" windowWidth="29040" windowHeight="15720" xr2:uid="{D551154F-770F-4E0F-A98C-FCC9088D84E6}"/>
  </bookViews>
  <sheets>
    <sheet name="Kosten &amp; Räume" sheetId="1" r:id="rId1"/>
    <sheet name="Nutzungen" sheetId="4" r:id="rId2"/>
    <sheet name="Einnahmen" sheetId="18" r:id="rId3"/>
    <sheet name="Auswertung nach THF" sheetId="17" r:id="rId4"/>
    <sheet name="THFs einzeln" sheetId="19" r:id="rId5"/>
    <sheet name="&quot;Maschinenraum&quot;" sheetId="3" state="hidden" r:id="rId6"/>
    <sheet name="&quot;Maschinenraum 2&quot;" sheetId="16" state="hidden" r:id="rId7"/>
  </sheets>
  <definedNames>
    <definedName name="_xlnm._FilterDatabase" localSheetId="1" hidden="1">'"Maschinenraum 2"'!$B$4:$R$105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22" i="16" l="1"/>
  <c r="AC32" i="16"/>
  <c r="AC33" i="16"/>
  <c r="AC34" i="16"/>
  <c r="AC35" i="16"/>
  <c r="AC36" i="16"/>
  <c r="AC37" i="16"/>
  <c r="AC38" i="16"/>
  <c r="AC39" i="16"/>
  <c r="AC40" i="16"/>
  <c r="AC41" i="16"/>
  <c r="AC42" i="16"/>
  <c r="AC43" i="16"/>
  <c r="AC44" i="16"/>
  <c r="AC45" i="16"/>
  <c r="AC46" i="16"/>
  <c r="AC47" i="16"/>
  <c r="AC48" i="16"/>
  <c r="AC49" i="16"/>
  <c r="AC50" i="16"/>
  <c r="AC51" i="16"/>
  <c r="AC52" i="16"/>
  <c r="AC53" i="16"/>
  <c r="AC54" i="16"/>
  <c r="AC55" i="16"/>
  <c r="AC56" i="16"/>
  <c r="AC57" i="16"/>
  <c r="AC58" i="16"/>
  <c r="AC59" i="16"/>
  <c r="AC60" i="16"/>
  <c r="AC61" i="16"/>
  <c r="AC62" i="16"/>
  <c r="AC63" i="16"/>
  <c r="AC64" i="16"/>
  <c r="AC65" i="16"/>
  <c r="AC66" i="16"/>
  <c r="AC67" i="16"/>
  <c r="AC68" i="16"/>
  <c r="AC69" i="16"/>
  <c r="AC70" i="16"/>
  <c r="AC71" i="16"/>
  <c r="AC72" i="16"/>
  <c r="AC73" i="16"/>
  <c r="AC74" i="16"/>
  <c r="AC75" i="16"/>
  <c r="AC76" i="16"/>
  <c r="AC77" i="16"/>
  <c r="AC78" i="16"/>
  <c r="AC79" i="16"/>
  <c r="AC80" i="16"/>
  <c r="AC81" i="16"/>
  <c r="AC82" i="16"/>
  <c r="AC83" i="16"/>
  <c r="AC84" i="16"/>
  <c r="AC85" i="16"/>
  <c r="AC86" i="16"/>
  <c r="AC87" i="16"/>
  <c r="AC88" i="16"/>
  <c r="AC89" i="16"/>
  <c r="AC90" i="16"/>
  <c r="AC91" i="16"/>
  <c r="AC92" i="16"/>
  <c r="AC93" i="16"/>
  <c r="AC94" i="16"/>
  <c r="AC95" i="16"/>
  <c r="AC96" i="16"/>
  <c r="AC97" i="16"/>
  <c r="AC98" i="16"/>
  <c r="AC99" i="16"/>
  <c r="AC100" i="16"/>
  <c r="AC101" i="16"/>
  <c r="AC102" i="16"/>
  <c r="AC103" i="16"/>
  <c r="AC104" i="16"/>
  <c r="AC105" i="16"/>
  <c r="H3" i="4"/>
  <c r="C12" i="19" a="1"/>
  <c r="C12" i="19" s="1"/>
  <c r="E29" i="1"/>
  <c r="K8" i="1" s="1"/>
  <c r="L12" i="1" s="1"/>
  <c r="M12" i="1" s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11" i="1"/>
  <c r="J29" i="1"/>
  <c r="B105" i="16"/>
  <c r="U105" i="16" s="1"/>
  <c r="B104" i="16"/>
  <c r="U104" i="16" s="1"/>
  <c r="B103" i="16"/>
  <c r="U103" i="16" s="1"/>
  <c r="AH103" i="16" s="1"/>
  <c r="B102" i="16"/>
  <c r="U102" i="16" s="1"/>
  <c r="B101" i="16"/>
  <c r="U101" i="16" s="1"/>
  <c r="B100" i="16"/>
  <c r="B99" i="16"/>
  <c r="B98" i="16"/>
  <c r="B97" i="16"/>
  <c r="B96" i="16"/>
  <c r="U96" i="16" s="1"/>
  <c r="B95" i="16"/>
  <c r="U95" i="16" s="1"/>
  <c r="B94" i="16"/>
  <c r="U94" i="16" s="1"/>
  <c r="B93" i="16"/>
  <c r="U93" i="16" s="1"/>
  <c r="B92" i="16"/>
  <c r="U92" i="16" s="1"/>
  <c r="B91" i="16"/>
  <c r="U91" i="16" s="1"/>
  <c r="B90" i="16"/>
  <c r="U90" i="16" s="1"/>
  <c r="AJ90" i="16" s="1"/>
  <c r="B89" i="16"/>
  <c r="U89" i="16" s="1"/>
  <c r="B88" i="16"/>
  <c r="U88" i="16" s="1"/>
  <c r="B87" i="16"/>
  <c r="U87" i="16" s="1"/>
  <c r="B86" i="16"/>
  <c r="U86" i="16" s="1"/>
  <c r="B85" i="16"/>
  <c r="B84" i="16"/>
  <c r="U84" i="16" s="1"/>
  <c r="B83" i="16"/>
  <c r="U83" i="16" s="1"/>
  <c r="B82" i="16"/>
  <c r="U82" i="16" s="1"/>
  <c r="AJ82" i="16" s="1"/>
  <c r="B81" i="16"/>
  <c r="U81" i="16" s="1"/>
  <c r="B80" i="16"/>
  <c r="U80" i="16" s="1"/>
  <c r="B79" i="16"/>
  <c r="U79" i="16" s="1"/>
  <c r="B78" i="16"/>
  <c r="U78" i="16" s="1"/>
  <c r="B77" i="16"/>
  <c r="U77" i="16" s="1"/>
  <c r="AH77" i="16" s="1"/>
  <c r="B76" i="16"/>
  <c r="U76" i="16" s="1"/>
  <c r="AH76" i="16" s="1"/>
  <c r="B75" i="16"/>
  <c r="U75" i="16" s="1"/>
  <c r="B74" i="16"/>
  <c r="U74" i="16" s="1"/>
  <c r="AJ74" i="16" s="1"/>
  <c r="B73" i="16"/>
  <c r="U73" i="16" s="1"/>
  <c r="B72" i="16"/>
  <c r="U72" i="16" s="1"/>
  <c r="B71" i="16"/>
  <c r="U71" i="16" s="1"/>
  <c r="B70" i="16"/>
  <c r="U70" i="16" s="1"/>
  <c r="B69" i="16"/>
  <c r="B68" i="16"/>
  <c r="U68" i="16" s="1"/>
  <c r="AH68" i="16" s="1"/>
  <c r="B67" i="16"/>
  <c r="U67" i="16" s="1"/>
  <c r="B66" i="16"/>
  <c r="U66" i="16" s="1"/>
  <c r="AI66" i="16" s="1"/>
  <c r="B65" i="16"/>
  <c r="U65" i="16" s="1"/>
  <c r="B64" i="16"/>
  <c r="U64" i="16" s="1"/>
  <c r="B63" i="16"/>
  <c r="U63" i="16" s="1"/>
  <c r="B62" i="16"/>
  <c r="U62" i="16" s="1"/>
  <c r="B61" i="16"/>
  <c r="U61" i="16" s="1"/>
  <c r="AG61" i="16" s="1"/>
  <c r="B60" i="16"/>
  <c r="U60" i="16" s="1"/>
  <c r="AJ60" i="16" s="1"/>
  <c r="B59" i="16"/>
  <c r="U59" i="16" s="1"/>
  <c r="B58" i="16"/>
  <c r="U58" i="16" s="1"/>
  <c r="AI58" i="16" s="1"/>
  <c r="B57" i="16"/>
  <c r="U57" i="16" s="1"/>
  <c r="B56" i="16"/>
  <c r="U56" i="16" s="1"/>
  <c r="B55" i="16"/>
  <c r="U55" i="16" s="1"/>
  <c r="B54" i="16"/>
  <c r="U54" i="16" s="1"/>
  <c r="B53" i="16"/>
  <c r="U53" i="16" s="1"/>
  <c r="B52" i="16"/>
  <c r="U52" i="16" s="1"/>
  <c r="AD52" i="16" s="1"/>
  <c r="B51" i="16"/>
  <c r="U51" i="16" s="1"/>
  <c r="AH51" i="16" s="1"/>
  <c r="B50" i="16"/>
  <c r="U50" i="16" s="1"/>
  <c r="B49" i="16"/>
  <c r="U49" i="16" s="1"/>
  <c r="B48" i="16"/>
  <c r="U48" i="16" s="1"/>
  <c r="B47" i="16"/>
  <c r="U47" i="16" s="1"/>
  <c r="B46" i="16"/>
  <c r="U46" i="16" s="1"/>
  <c r="B45" i="16"/>
  <c r="U45" i="16" s="1"/>
  <c r="B44" i="16"/>
  <c r="U44" i="16" s="1"/>
  <c r="B43" i="16"/>
  <c r="U43" i="16" s="1"/>
  <c r="B42" i="16"/>
  <c r="U42" i="16" s="1"/>
  <c r="AI42" i="16" s="1"/>
  <c r="B41" i="16"/>
  <c r="U41" i="16" s="1"/>
  <c r="B40" i="16"/>
  <c r="U40" i="16" s="1"/>
  <c r="B39" i="16"/>
  <c r="U39" i="16" s="1"/>
  <c r="B38" i="16"/>
  <c r="U38" i="16" s="1"/>
  <c r="B37" i="16"/>
  <c r="U37" i="16" s="1"/>
  <c r="B36" i="16"/>
  <c r="U36" i="16" s="1"/>
  <c r="B35" i="16"/>
  <c r="U35" i="16" s="1"/>
  <c r="B34" i="16"/>
  <c r="U34" i="16" s="1"/>
  <c r="AI34" i="16" s="1"/>
  <c r="U100" i="16"/>
  <c r="AH100" i="16" s="1"/>
  <c r="U99" i="16"/>
  <c r="AJ99" i="16" s="1"/>
  <c r="U98" i="16"/>
  <c r="AJ98" i="16" s="1"/>
  <c r="U97" i="16"/>
  <c r="U85" i="16"/>
  <c r="AF85" i="16" s="1"/>
  <c r="U69" i="16"/>
  <c r="AA69" i="16" s="1"/>
  <c r="F23" i="3"/>
  <c r="Q23" i="3"/>
  <c r="P23" i="3"/>
  <c r="O23" i="3"/>
  <c r="N23" i="3"/>
  <c r="M23" i="3"/>
  <c r="L23" i="3"/>
  <c r="K23" i="3"/>
  <c r="J23" i="3"/>
  <c r="I23" i="3"/>
  <c r="H23" i="3"/>
  <c r="G23" i="3"/>
  <c r="E23" i="3"/>
  <c r="D23" i="3"/>
  <c r="C23" i="3"/>
  <c r="B23" i="3"/>
  <c r="R105" i="16"/>
  <c r="Q105" i="16"/>
  <c r="P105" i="16"/>
  <c r="O105" i="16"/>
  <c r="N105" i="16"/>
  <c r="M105" i="16"/>
  <c r="L105" i="16"/>
  <c r="K105" i="16"/>
  <c r="J105" i="16"/>
  <c r="I105" i="16"/>
  <c r="H105" i="16"/>
  <c r="G105" i="16"/>
  <c r="F105" i="16"/>
  <c r="E105" i="16"/>
  <c r="D105" i="16"/>
  <c r="C105" i="16"/>
  <c r="R104" i="16"/>
  <c r="Q104" i="16"/>
  <c r="P104" i="16"/>
  <c r="O104" i="16"/>
  <c r="N104" i="16"/>
  <c r="M104" i="16"/>
  <c r="L104" i="16"/>
  <c r="K104" i="16"/>
  <c r="J104" i="16"/>
  <c r="I104" i="16"/>
  <c r="H104" i="16"/>
  <c r="G104" i="16"/>
  <c r="F104" i="16"/>
  <c r="E104" i="16"/>
  <c r="D104" i="16"/>
  <c r="C104" i="16"/>
  <c r="R103" i="16"/>
  <c r="Q103" i="16"/>
  <c r="P103" i="16"/>
  <c r="O103" i="16"/>
  <c r="N103" i="16"/>
  <c r="M103" i="16"/>
  <c r="L103" i="16"/>
  <c r="K103" i="16"/>
  <c r="J103" i="16"/>
  <c r="I103" i="16"/>
  <c r="H103" i="16"/>
  <c r="G103" i="16"/>
  <c r="F103" i="16"/>
  <c r="E103" i="16"/>
  <c r="D103" i="16"/>
  <c r="C103" i="16"/>
  <c r="R102" i="16"/>
  <c r="Q102" i="16"/>
  <c r="P102" i="16"/>
  <c r="O102" i="16"/>
  <c r="N102" i="16"/>
  <c r="M102" i="16"/>
  <c r="L102" i="16"/>
  <c r="K102" i="16"/>
  <c r="J102" i="16"/>
  <c r="I102" i="16"/>
  <c r="H102" i="16"/>
  <c r="G102" i="16"/>
  <c r="F102" i="16"/>
  <c r="E102" i="16"/>
  <c r="D102" i="16"/>
  <c r="C102" i="16"/>
  <c r="R101" i="16"/>
  <c r="Q101" i="16"/>
  <c r="P101" i="16"/>
  <c r="O101" i="16"/>
  <c r="N101" i="16"/>
  <c r="M101" i="16"/>
  <c r="L101" i="16"/>
  <c r="K101" i="16"/>
  <c r="J101" i="16"/>
  <c r="I101" i="16"/>
  <c r="H101" i="16"/>
  <c r="G101" i="16"/>
  <c r="F101" i="16"/>
  <c r="E101" i="16"/>
  <c r="D101" i="16"/>
  <c r="C101" i="16"/>
  <c r="R100" i="16"/>
  <c r="Q100" i="16"/>
  <c r="P100" i="16"/>
  <c r="O100" i="16"/>
  <c r="N100" i="16"/>
  <c r="M100" i="16"/>
  <c r="L100" i="16"/>
  <c r="K100" i="16"/>
  <c r="J100" i="16"/>
  <c r="I100" i="16"/>
  <c r="H100" i="16"/>
  <c r="G100" i="16"/>
  <c r="F100" i="16"/>
  <c r="E100" i="16"/>
  <c r="D100" i="16"/>
  <c r="C100" i="16"/>
  <c r="R99" i="16"/>
  <c r="Q99" i="16"/>
  <c r="P99" i="16"/>
  <c r="O99" i="16"/>
  <c r="N99" i="16"/>
  <c r="M99" i="16"/>
  <c r="L99" i="16"/>
  <c r="K99" i="16"/>
  <c r="J99" i="16"/>
  <c r="I99" i="16"/>
  <c r="H99" i="16"/>
  <c r="G99" i="16"/>
  <c r="F99" i="16"/>
  <c r="E99" i="16"/>
  <c r="D99" i="16"/>
  <c r="C99" i="16"/>
  <c r="R98" i="16"/>
  <c r="Q98" i="16"/>
  <c r="P98" i="16"/>
  <c r="O98" i="16"/>
  <c r="N98" i="16"/>
  <c r="M98" i="16"/>
  <c r="L98" i="16"/>
  <c r="K98" i="16"/>
  <c r="J98" i="16"/>
  <c r="I98" i="16"/>
  <c r="H98" i="16"/>
  <c r="G98" i="16"/>
  <c r="F98" i="16"/>
  <c r="E98" i="16"/>
  <c r="D98" i="16"/>
  <c r="C98" i="16"/>
  <c r="R97" i="16"/>
  <c r="Q97" i="16"/>
  <c r="P97" i="16"/>
  <c r="O97" i="16"/>
  <c r="N97" i="16"/>
  <c r="M97" i="16"/>
  <c r="L97" i="16"/>
  <c r="K97" i="16"/>
  <c r="J97" i="16"/>
  <c r="I97" i="16"/>
  <c r="H97" i="16"/>
  <c r="G97" i="16"/>
  <c r="F97" i="16"/>
  <c r="E97" i="16"/>
  <c r="D97" i="16"/>
  <c r="C97" i="16"/>
  <c r="R96" i="16"/>
  <c r="Q96" i="16"/>
  <c r="P96" i="16"/>
  <c r="O96" i="16"/>
  <c r="N96" i="16"/>
  <c r="M96" i="16"/>
  <c r="L96" i="16"/>
  <c r="K96" i="16"/>
  <c r="J96" i="16"/>
  <c r="I96" i="16"/>
  <c r="H96" i="16"/>
  <c r="G96" i="16"/>
  <c r="F96" i="16"/>
  <c r="E96" i="16"/>
  <c r="D96" i="16"/>
  <c r="C96" i="16"/>
  <c r="R95" i="16"/>
  <c r="Q95" i="16"/>
  <c r="P95" i="16"/>
  <c r="O95" i="16"/>
  <c r="N95" i="16"/>
  <c r="M95" i="16"/>
  <c r="L95" i="16"/>
  <c r="K95" i="16"/>
  <c r="J95" i="16"/>
  <c r="I95" i="16"/>
  <c r="H95" i="16"/>
  <c r="G95" i="16"/>
  <c r="F95" i="16"/>
  <c r="E95" i="16"/>
  <c r="D95" i="16"/>
  <c r="C95" i="16"/>
  <c r="R94" i="16"/>
  <c r="Q94" i="16"/>
  <c r="P94" i="16"/>
  <c r="O94" i="16"/>
  <c r="N94" i="16"/>
  <c r="M94" i="16"/>
  <c r="L94" i="16"/>
  <c r="K94" i="16"/>
  <c r="J94" i="16"/>
  <c r="I94" i="16"/>
  <c r="H94" i="16"/>
  <c r="G94" i="16"/>
  <c r="F94" i="16"/>
  <c r="E94" i="16"/>
  <c r="D94" i="16"/>
  <c r="C94" i="16"/>
  <c r="R93" i="16"/>
  <c r="Q93" i="16"/>
  <c r="P93" i="16"/>
  <c r="O93" i="16"/>
  <c r="N93" i="16"/>
  <c r="M93" i="16"/>
  <c r="L93" i="16"/>
  <c r="K93" i="16"/>
  <c r="J93" i="16"/>
  <c r="I93" i="16"/>
  <c r="H93" i="16"/>
  <c r="G93" i="16"/>
  <c r="F93" i="16"/>
  <c r="E93" i="16"/>
  <c r="D93" i="16"/>
  <c r="C93" i="16"/>
  <c r="R92" i="16"/>
  <c r="Q92" i="16"/>
  <c r="P92" i="16"/>
  <c r="O92" i="16"/>
  <c r="N92" i="16"/>
  <c r="M92" i="16"/>
  <c r="L92" i="16"/>
  <c r="K92" i="16"/>
  <c r="J92" i="16"/>
  <c r="I92" i="16"/>
  <c r="H92" i="16"/>
  <c r="G92" i="16"/>
  <c r="F92" i="16"/>
  <c r="E92" i="16"/>
  <c r="D92" i="16"/>
  <c r="C92" i="16"/>
  <c r="R91" i="16"/>
  <c r="Q91" i="16"/>
  <c r="P91" i="16"/>
  <c r="O91" i="16"/>
  <c r="N91" i="16"/>
  <c r="M91" i="16"/>
  <c r="L91" i="16"/>
  <c r="K91" i="16"/>
  <c r="J91" i="16"/>
  <c r="I91" i="16"/>
  <c r="H91" i="16"/>
  <c r="G91" i="16"/>
  <c r="F91" i="16"/>
  <c r="E91" i="16"/>
  <c r="D91" i="16"/>
  <c r="C91" i="16"/>
  <c r="R90" i="16"/>
  <c r="Q90" i="16"/>
  <c r="P90" i="16"/>
  <c r="O90" i="16"/>
  <c r="N90" i="16"/>
  <c r="M90" i="16"/>
  <c r="L90" i="16"/>
  <c r="K90" i="16"/>
  <c r="J90" i="16"/>
  <c r="I90" i="16"/>
  <c r="H90" i="16"/>
  <c r="G90" i="16"/>
  <c r="F90" i="16"/>
  <c r="E90" i="16"/>
  <c r="D90" i="16"/>
  <c r="C90" i="16"/>
  <c r="R89" i="16"/>
  <c r="Q89" i="16"/>
  <c r="P89" i="16"/>
  <c r="O89" i="16"/>
  <c r="N89" i="16"/>
  <c r="M89" i="16"/>
  <c r="L89" i="16"/>
  <c r="K89" i="16"/>
  <c r="J89" i="16"/>
  <c r="I89" i="16"/>
  <c r="H89" i="16"/>
  <c r="G89" i="16"/>
  <c r="F89" i="16"/>
  <c r="E89" i="16"/>
  <c r="D89" i="16"/>
  <c r="C89" i="16"/>
  <c r="R88" i="16"/>
  <c r="Q88" i="16"/>
  <c r="P88" i="16"/>
  <c r="O88" i="16"/>
  <c r="N88" i="16"/>
  <c r="M88" i="16"/>
  <c r="L88" i="16"/>
  <c r="K88" i="16"/>
  <c r="J88" i="16"/>
  <c r="I88" i="16"/>
  <c r="H88" i="16"/>
  <c r="G88" i="16"/>
  <c r="F88" i="16"/>
  <c r="E88" i="16"/>
  <c r="D88" i="16"/>
  <c r="C88" i="16"/>
  <c r="R87" i="16"/>
  <c r="Q87" i="16"/>
  <c r="P87" i="16"/>
  <c r="O87" i="16"/>
  <c r="N87" i="16"/>
  <c r="M87" i="16"/>
  <c r="L87" i="16"/>
  <c r="K87" i="16"/>
  <c r="J87" i="16"/>
  <c r="I87" i="16"/>
  <c r="H87" i="16"/>
  <c r="G87" i="16"/>
  <c r="F87" i="16"/>
  <c r="E87" i="16"/>
  <c r="D87" i="16"/>
  <c r="C87" i="16"/>
  <c r="R86" i="16"/>
  <c r="Q86" i="16"/>
  <c r="P86" i="16"/>
  <c r="O86" i="16"/>
  <c r="N86" i="16"/>
  <c r="M86" i="16"/>
  <c r="L86" i="16"/>
  <c r="K86" i="16"/>
  <c r="J86" i="16"/>
  <c r="I86" i="16"/>
  <c r="H86" i="16"/>
  <c r="G86" i="16"/>
  <c r="F86" i="16"/>
  <c r="E86" i="16"/>
  <c r="D86" i="16"/>
  <c r="C86" i="16"/>
  <c r="R85" i="16"/>
  <c r="Q85" i="16"/>
  <c r="P85" i="16"/>
  <c r="O85" i="16"/>
  <c r="N85" i="16"/>
  <c r="M85" i="16"/>
  <c r="L85" i="16"/>
  <c r="K85" i="16"/>
  <c r="J85" i="16"/>
  <c r="I85" i="16"/>
  <c r="H85" i="16"/>
  <c r="G85" i="16"/>
  <c r="F85" i="16"/>
  <c r="E85" i="16"/>
  <c r="D85" i="16"/>
  <c r="C85" i="16"/>
  <c r="R84" i="16"/>
  <c r="Q84" i="16"/>
  <c r="P84" i="16"/>
  <c r="O84" i="16"/>
  <c r="N84" i="16"/>
  <c r="M84" i="16"/>
  <c r="L84" i="16"/>
  <c r="K84" i="16"/>
  <c r="J84" i="16"/>
  <c r="I84" i="16"/>
  <c r="H84" i="16"/>
  <c r="G84" i="16"/>
  <c r="F84" i="16"/>
  <c r="E84" i="16"/>
  <c r="D84" i="16"/>
  <c r="C84" i="16"/>
  <c r="R83" i="16"/>
  <c r="Q83" i="16"/>
  <c r="P83" i="16"/>
  <c r="O83" i="16"/>
  <c r="N83" i="16"/>
  <c r="M83" i="16"/>
  <c r="L83" i="16"/>
  <c r="K83" i="16"/>
  <c r="J83" i="16"/>
  <c r="I83" i="16"/>
  <c r="H83" i="16"/>
  <c r="G83" i="16"/>
  <c r="F83" i="16"/>
  <c r="E83" i="16"/>
  <c r="D83" i="16"/>
  <c r="C83" i="16"/>
  <c r="R82" i="16"/>
  <c r="Q82" i="16"/>
  <c r="P82" i="16"/>
  <c r="O82" i="16"/>
  <c r="N82" i="16"/>
  <c r="M82" i="16"/>
  <c r="L82" i="16"/>
  <c r="K82" i="16"/>
  <c r="J82" i="16"/>
  <c r="I82" i="16"/>
  <c r="H82" i="16"/>
  <c r="G82" i="16"/>
  <c r="F82" i="16"/>
  <c r="E82" i="16"/>
  <c r="D82" i="16"/>
  <c r="C82" i="16"/>
  <c r="R81" i="16"/>
  <c r="Q81" i="16"/>
  <c r="P81" i="16"/>
  <c r="O81" i="16"/>
  <c r="N81" i="16"/>
  <c r="M81" i="16"/>
  <c r="L81" i="16"/>
  <c r="K81" i="16"/>
  <c r="J81" i="16"/>
  <c r="I81" i="16"/>
  <c r="H81" i="16"/>
  <c r="G81" i="16"/>
  <c r="F81" i="16"/>
  <c r="E81" i="16"/>
  <c r="D81" i="16"/>
  <c r="C81" i="16"/>
  <c r="R80" i="16"/>
  <c r="Q80" i="16"/>
  <c r="P80" i="16"/>
  <c r="O80" i="16"/>
  <c r="N80" i="16"/>
  <c r="M80" i="16"/>
  <c r="L80" i="16"/>
  <c r="K80" i="16"/>
  <c r="J80" i="16"/>
  <c r="I80" i="16"/>
  <c r="H80" i="16"/>
  <c r="G80" i="16"/>
  <c r="F80" i="16"/>
  <c r="E80" i="16"/>
  <c r="D80" i="16"/>
  <c r="C80" i="16"/>
  <c r="R79" i="16"/>
  <c r="Q79" i="16"/>
  <c r="P79" i="16"/>
  <c r="O79" i="16"/>
  <c r="N79" i="16"/>
  <c r="M79" i="16"/>
  <c r="L79" i="16"/>
  <c r="K79" i="16"/>
  <c r="J79" i="16"/>
  <c r="I79" i="16"/>
  <c r="H79" i="16"/>
  <c r="G79" i="16"/>
  <c r="F79" i="16"/>
  <c r="E79" i="16"/>
  <c r="D79" i="16"/>
  <c r="C79" i="16"/>
  <c r="R78" i="16"/>
  <c r="Q78" i="16"/>
  <c r="P78" i="16"/>
  <c r="O78" i="16"/>
  <c r="N78" i="16"/>
  <c r="M78" i="16"/>
  <c r="L78" i="16"/>
  <c r="K78" i="16"/>
  <c r="J78" i="16"/>
  <c r="I78" i="16"/>
  <c r="H78" i="16"/>
  <c r="G78" i="16"/>
  <c r="F78" i="16"/>
  <c r="E78" i="16"/>
  <c r="D78" i="16"/>
  <c r="C78" i="16"/>
  <c r="R77" i="16"/>
  <c r="Q77" i="16"/>
  <c r="P77" i="16"/>
  <c r="O77" i="16"/>
  <c r="N77" i="16"/>
  <c r="M77" i="16"/>
  <c r="L77" i="16"/>
  <c r="K77" i="16"/>
  <c r="J77" i="16"/>
  <c r="I77" i="16"/>
  <c r="H77" i="16"/>
  <c r="G77" i="16"/>
  <c r="F77" i="16"/>
  <c r="E77" i="16"/>
  <c r="D77" i="16"/>
  <c r="C77" i="16"/>
  <c r="R76" i="16"/>
  <c r="Q76" i="16"/>
  <c r="P76" i="16"/>
  <c r="O76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R75" i="16"/>
  <c r="Q75" i="16"/>
  <c r="P75" i="16"/>
  <c r="O75" i="16"/>
  <c r="N75" i="16"/>
  <c r="M75" i="16"/>
  <c r="L75" i="16"/>
  <c r="K75" i="16"/>
  <c r="J75" i="16"/>
  <c r="I75" i="16"/>
  <c r="H75" i="16"/>
  <c r="G75" i="16"/>
  <c r="F75" i="16"/>
  <c r="E75" i="16"/>
  <c r="D75" i="16"/>
  <c r="C75" i="16"/>
  <c r="R74" i="16"/>
  <c r="Q74" i="16"/>
  <c r="P74" i="16"/>
  <c r="O74" i="16"/>
  <c r="N74" i="16"/>
  <c r="M74" i="16"/>
  <c r="L74" i="16"/>
  <c r="K74" i="16"/>
  <c r="J74" i="16"/>
  <c r="I74" i="16"/>
  <c r="H74" i="16"/>
  <c r="G74" i="16"/>
  <c r="F74" i="16"/>
  <c r="E74" i="16"/>
  <c r="D74" i="16"/>
  <c r="C74" i="16"/>
  <c r="R73" i="16"/>
  <c r="Q73" i="16"/>
  <c r="P73" i="16"/>
  <c r="O73" i="16"/>
  <c r="N73" i="16"/>
  <c r="M73" i="16"/>
  <c r="L73" i="16"/>
  <c r="K73" i="16"/>
  <c r="J73" i="16"/>
  <c r="I73" i="16"/>
  <c r="H73" i="16"/>
  <c r="G73" i="16"/>
  <c r="F73" i="16"/>
  <c r="E73" i="16"/>
  <c r="D73" i="16"/>
  <c r="C73" i="16"/>
  <c r="R72" i="16"/>
  <c r="Q72" i="16"/>
  <c r="P72" i="16"/>
  <c r="O72" i="16"/>
  <c r="N72" i="16"/>
  <c r="M72" i="16"/>
  <c r="L72" i="16"/>
  <c r="K72" i="16"/>
  <c r="J72" i="16"/>
  <c r="I72" i="16"/>
  <c r="H72" i="16"/>
  <c r="G72" i="16"/>
  <c r="F72" i="16"/>
  <c r="E72" i="16"/>
  <c r="D72" i="16"/>
  <c r="C72" i="16"/>
  <c r="R71" i="16"/>
  <c r="Q71" i="16"/>
  <c r="P71" i="16"/>
  <c r="O71" i="16"/>
  <c r="N71" i="16"/>
  <c r="M71" i="16"/>
  <c r="L71" i="16"/>
  <c r="K71" i="16"/>
  <c r="J71" i="16"/>
  <c r="I71" i="16"/>
  <c r="H71" i="16"/>
  <c r="G71" i="16"/>
  <c r="F71" i="16"/>
  <c r="E71" i="16"/>
  <c r="D71" i="16"/>
  <c r="C71" i="16"/>
  <c r="R70" i="16"/>
  <c r="Q70" i="16"/>
  <c r="P70" i="16"/>
  <c r="O70" i="16"/>
  <c r="N70" i="16"/>
  <c r="M70" i="16"/>
  <c r="L70" i="16"/>
  <c r="K70" i="16"/>
  <c r="J70" i="16"/>
  <c r="I70" i="16"/>
  <c r="H70" i="16"/>
  <c r="G70" i="16"/>
  <c r="F70" i="16"/>
  <c r="E70" i="16"/>
  <c r="D70" i="16"/>
  <c r="C70" i="16"/>
  <c r="R69" i="16"/>
  <c r="Q69" i="16"/>
  <c r="P69" i="16"/>
  <c r="O69" i="16"/>
  <c r="N69" i="16"/>
  <c r="M69" i="16"/>
  <c r="L69" i="16"/>
  <c r="K69" i="16"/>
  <c r="J69" i="16"/>
  <c r="I69" i="16"/>
  <c r="H69" i="16"/>
  <c r="G69" i="16"/>
  <c r="F69" i="16"/>
  <c r="E69" i="16"/>
  <c r="D69" i="16"/>
  <c r="C69" i="16"/>
  <c r="R68" i="16"/>
  <c r="Q68" i="16"/>
  <c r="P68" i="16"/>
  <c r="O68" i="16"/>
  <c r="N68" i="16"/>
  <c r="M68" i="16"/>
  <c r="L68" i="16"/>
  <c r="K68" i="16"/>
  <c r="J68" i="16"/>
  <c r="I68" i="16"/>
  <c r="H68" i="16"/>
  <c r="G68" i="16"/>
  <c r="F68" i="16"/>
  <c r="E68" i="16"/>
  <c r="D68" i="16"/>
  <c r="C68" i="16"/>
  <c r="R67" i="16"/>
  <c r="Q67" i="16"/>
  <c r="P67" i="16"/>
  <c r="O67" i="16"/>
  <c r="N67" i="16"/>
  <c r="M67" i="16"/>
  <c r="L67" i="16"/>
  <c r="K67" i="16"/>
  <c r="J67" i="16"/>
  <c r="I67" i="16"/>
  <c r="H67" i="16"/>
  <c r="G67" i="16"/>
  <c r="F67" i="16"/>
  <c r="E67" i="16"/>
  <c r="D67" i="16"/>
  <c r="C67" i="16"/>
  <c r="R66" i="16"/>
  <c r="Q66" i="16"/>
  <c r="P66" i="16"/>
  <c r="O66" i="16"/>
  <c r="N66" i="16"/>
  <c r="M66" i="16"/>
  <c r="L66" i="16"/>
  <c r="K66" i="16"/>
  <c r="J66" i="16"/>
  <c r="I66" i="16"/>
  <c r="H66" i="16"/>
  <c r="G66" i="16"/>
  <c r="F66" i="16"/>
  <c r="E66" i="16"/>
  <c r="D66" i="16"/>
  <c r="C66" i="16"/>
  <c r="R65" i="16"/>
  <c r="Q65" i="16"/>
  <c r="P65" i="16"/>
  <c r="O65" i="16"/>
  <c r="N65" i="16"/>
  <c r="M65" i="16"/>
  <c r="L65" i="16"/>
  <c r="K65" i="16"/>
  <c r="J65" i="16"/>
  <c r="I65" i="16"/>
  <c r="H65" i="16"/>
  <c r="G65" i="16"/>
  <c r="F65" i="16"/>
  <c r="E65" i="16"/>
  <c r="D65" i="16"/>
  <c r="C65" i="16"/>
  <c r="R64" i="16"/>
  <c r="Q64" i="16"/>
  <c r="P64" i="16"/>
  <c r="O64" i="16"/>
  <c r="N64" i="16"/>
  <c r="M64" i="16"/>
  <c r="L64" i="16"/>
  <c r="K64" i="16"/>
  <c r="J64" i="16"/>
  <c r="I64" i="16"/>
  <c r="H64" i="16"/>
  <c r="G64" i="16"/>
  <c r="F64" i="16"/>
  <c r="E64" i="16"/>
  <c r="D64" i="16"/>
  <c r="C64" i="16"/>
  <c r="R63" i="16"/>
  <c r="Q63" i="16"/>
  <c r="P63" i="16"/>
  <c r="O63" i="16"/>
  <c r="N63" i="16"/>
  <c r="M63" i="16"/>
  <c r="L63" i="16"/>
  <c r="K63" i="16"/>
  <c r="J63" i="16"/>
  <c r="I63" i="16"/>
  <c r="H63" i="16"/>
  <c r="G63" i="16"/>
  <c r="F63" i="16"/>
  <c r="E63" i="16"/>
  <c r="D63" i="16"/>
  <c r="C63" i="16"/>
  <c r="R62" i="16"/>
  <c r="Q62" i="16"/>
  <c r="P62" i="16"/>
  <c r="O62" i="16"/>
  <c r="N62" i="16"/>
  <c r="M62" i="16"/>
  <c r="L62" i="16"/>
  <c r="K62" i="16"/>
  <c r="J62" i="16"/>
  <c r="I62" i="16"/>
  <c r="H62" i="16"/>
  <c r="G62" i="16"/>
  <c r="F62" i="16"/>
  <c r="E62" i="16"/>
  <c r="D62" i="16"/>
  <c r="C62" i="16"/>
  <c r="R61" i="16"/>
  <c r="Q61" i="16"/>
  <c r="P61" i="16"/>
  <c r="O61" i="16"/>
  <c r="N61" i="16"/>
  <c r="M61" i="16"/>
  <c r="L61" i="16"/>
  <c r="K61" i="16"/>
  <c r="J61" i="16"/>
  <c r="I61" i="16"/>
  <c r="H61" i="16"/>
  <c r="G61" i="16"/>
  <c r="F61" i="16"/>
  <c r="E61" i="16"/>
  <c r="D61" i="16"/>
  <c r="C61" i="16"/>
  <c r="R60" i="16"/>
  <c r="Q60" i="16"/>
  <c r="P60" i="16"/>
  <c r="O60" i="16"/>
  <c r="N60" i="16"/>
  <c r="M60" i="16"/>
  <c r="L60" i="16"/>
  <c r="K60" i="16"/>
  <c r="J60" i="16"/>
  <c r="I60" i="16"/>
  <c r="H60" i="16"/>
  <c r="G60" i="16"/>
  <c r="F60" i="16"/>
  <c r="E60" i="16"/>
  <c r="D60" i="16"/>
  <c r="C60" i="16"/>
  <c r="R59" i="16"/>
  <c r="Q59" i="16"/>
  <c r="P59" i="16"/>
  <c r="O59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R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R56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R55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R54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R53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R52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R51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R50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R49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R48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R47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R43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R42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R38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R35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R32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R22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R20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R19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R18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R17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R11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R8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R7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R6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R5" i="16"/>
  <c r="Q5" i="16"/>
  <c r="O25" i="1" s="1"/>
  <c r="P5" i="16"/>
  <c r="O24" i="1" s="1"/>
  <c r="O5" i="16"/>
  <c r="N5" i="16"/>
  <c r="M5" i="16"/>
  <c r="L5" i="16"/>
  <c r="K5" i="16"/>
  <c r="J5" i="16"/>
  <c r="O18" i="1" s="1"/>
  <c r="I5" i="16"/>
  <c r="O17" i="1" s="1"/>
  <c r="H5" i="16"/>
  <c r="O16" i="1" s="1"/>
  <c r="G5" i="16"/>
  <c r="F5" i="16"/>
  <c r="E5" i="16"/>
  <c r="D5" i="16"/>
  <c r="C5" i="16"/>
  <c r="U215" i="4"/>
  <c r="T215" i="4"/>
  <c r="S215" i="4"/>
  <c r="R215" i="4"/>
  <c r="Q215" i="4"/>
  <c r="P215" i="4"/>
  <c r="O215" i="4"/>
  <c r="N215" i="4"/>
  <c r="M215" i="4"/>
  <c r="L215" i="4"/>
  <c r="K215" i="4"/>
  <c r="J215" i="4"/>
  <c r="I215" i="4"/>
  <c r="H215" i="4"/>
  <c r="G215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U213" i="4"/>
  <c r="T213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U212" i="4"/>
  <c r="T212" i="4"/>
  <c r="S212" i="4"/>
  <c r="R212" i="4"/>
  <c r="Q212" i="4"/>
  <c r="P212" i="4"/>
  <c r="O212" i="4"/>
  <c r="N212" i="4"/>
  <c r="M212" i="4"/>
  <c r="L212" i="4"/>
  <c r="K212" i="4"/>
  <c r="J212" i="4"/>
  <c r="I212" i="4"/>
  <c r="H212" i="4"/>
  <c r="G212" i="4"/>
  <c r="U211" i="4"/>
  <c r="T211" i="4"/>
  <c r="S211" i="4"/>
  <c r="R211" i="4"/>
  <c r="Q211" i="4"/>
  <c r="P211" i="4"/>
  <c r="O211" i="4"/>
  <c r="N211" i="4"/>
  <c r="M211" i="4"/>
  <c r="L211" i="4"/>
  <c r="K211" i="4"/>
  <c r="J211" i="4"/>
  <c r="I211" i="4"/>
  <c r="H211" i="4"/>
  <c r="G211" i="4"/>
  <c r="U210" i="4"/>
  <c r="T210" i="4"/>
  <c r="S210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U209" i="4"/>
  <c r="T209" i="4"/>
  <c r="S209" i="4"/>
  <c r="R209" i="4"/>
  <c r="Q209" i="4"/>
  <c r="P209" i="4"/>
  <c r="O209" i="4"/>
  <c r="N209" i="4"/>
  <c r="M209" i="4"/>
  <c r="L209" i="4"/>
  <c r="K209" i="4"/>
  <c r="J209" i="4"/>
  <c r="I209" i="4"/>
  <c r="H209" i="4"/>
  <c r="G209" i="4"/>
  <c r="U208" i="4"/>
  <c r="T208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U207" i="4"/>
  <c r="T207" i="4"/>
  <c r="S207" i="4"/>
  <c r="R207" i="4"/>
  <c r="Q207" i="4"/>
  <c r="P207" i="4"/>
  <c r="O207" i="4"/>
  <c r="N207" i="4"/>
  <c r="M207" i="4"/>
  <c r="L207" i="4"/>
  <c r="K207" i="4"/>
  <c r="J207" i="4"/>
  <c r="I207" i="4"/>
  <c r="H207" i="4"/>
  <c r="G207" i="4"/>
  <c r="U206" i="4"/>
  <c r="T206" i="4"/>
  <c r="S206" i="4"/>
  <c r="R206" i="4"/>
  <c r="Q206" i="4"/>
  <c r="P206" i="4"/>
  <c r="O206" i="4"/>
  <c r="N206" i="4"/>
  <c r="M206" i="4"/>
  <c r="L206" i="4"/>
  <c r="K206" i="4"/>
  <c r="J206" i="4"/>
  <c r="I206" i="4"/>
  <c r="H206" i="4"/>
  <c r="G206" i="4"/>
  <c r="U205" i="4"/>
  <c r="T205" i="4"/>
  <c r="S205" i="4"/>
  <c r="R205" i="4"/>
  <c r="Q205" i="4"/>
  <c r="P205" i="4"/>
  <c r="O205" i="4"/>
  <c r="N205" i="4"/>
  <c r="M205" i="4"/>
  <c r="L205" i="4"/>
  <c r="K205" i="4"/>
  <c r="J205" i="4"/>
  <c r="I205" i="4"/>
  <c r="H205" i="4"/>
  <c r="G205" i="4"/>
  <c r="U204" i="4"/>
  <c r="T204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U203" i="4"/>
  <c r="T203" i="4"/>
  <c r="S203" i="4"/>
  <c r="R203" i="4"/>
  <c r="Q203" i="4"/>
  <c r="P203" i="4"/>
  <c r="O203" i="4"/>
  <c r="N203" i="4"/>
  <c r="M203" i="4"/>
  <c r="L203" i="4"/>
  <c r="K203" i="4"/>
  <c r="J203" i="4"/>
  <c r="I203" i="4"/>
  <c r="H203" i="4"/>
  <c r="G203" i="4"/>
  <c r="U202" i="4"/>
  <c r="T202" i="4"/>
  <c r="S202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U201" i="4"/>
  <c r="T201" i="4"/>
  <c r="S201" i="4"/>
  <c r="R201" i="4"/>
  <c r="Q201" i="4"/>
  <c r="P201" i="4"/>
  <c r="O201" i="4"/>
  <c r="N201" i="4"/>
  <c r="M201" i="4"/>
  <c r="L201" i="4"/>
  <c r="K201" i="4"/>
  <c r="J201" i="4"/>
  <c r="I201" i="4"/>
  <c r="H201" i="4"/>
  <c r="G201" i="4"/>
  <c r="U200" i="4"/>
  <c r="T200" i="4"/>
  <c r="S200" i="4"/>
  <c r="R200" i="4"/>
  <c r="Q200" i="4"/>
  <c r="P200" i="4"/>
  <c r="O200" i="4"/>
  <c r="N200" i="4"/>
  <c r="M200" i="4"/>
  <c r="L200" i="4"/>
  <c r="K200" i="4"/>
  <c r="J200" i="4"/>
  <c r="I200" i="4"/>
  <c r="H200" i="4"/>
  <c r="G200" i="4"/>
  <c r="U199" i="4"/>
  <c r="T199" i="4"/>
  <c r="S199" i="4"/>
  <c r="R199" i="4"/>
  <c r="Q199" i="4"/>
  <c r="P199" i="4"/>
  <c r="O199" i="4"/>
  <c r="N199" i="4"/>
  <c r="M199" i="4"/>
  <c r="L199" i="4"/>
  <c r="K199" i="4"/>
  <c r="J199" i="4"/>
  <c r="I199" i="4"/>
  <c r="H199" i="4"/>
  <c r="G199" i="4"/>
  <c r="U198" i="4"/>
  <c r="T198" i="4"/>
  <c r="S198" i="4"/>
  <c r="R198" i="4"/>
  <c r="Q198" i="4"/>
  <c r="P198" i="4"/>
  <c r="O198" i="4"/>
  <c r="N198" i="4"/>
  <c r="M198" i="4"/>
  <c r="L198" i="4"/>
  <c r="K198" i="4"/>
  <c r="J198" i="4"/>
  <c r="I198" i="4"/>
  <c r="H198" i="4"/>
  <c r="G198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U195" i="4"/>
  <c r="T195" i="4"/>
  <c r="S195" i="4"/>
  <c r="R195" i="4"/>
  <c r="Q195" i="4"/>
  <c r="P195" i="4"/>
  <c r="O195" i="4"/>
  <c r="N195" i="4"/>
  <c r="M195" i="4"/>
  <c r="L195" i="4"/>
  <c r="K195" i="4"/>
  <c r="J195" i="4"/>
  <c r="I195" i="4"/>
  <c r="H195" i="4"/>
  <c r="G195" i="4"/>
  <c r="U194" i="4"/>
  <c r="T194" i="4"/>
  <c r="S194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U193" i="4"/>
  <c r="T193" i="4"/>
  <c r="S193" i="4"/>
  <c r="R193" i="4"/>
  <c r="Q193" i="4"/>
  <c r="P193" i="4"/>
  <c r="O193" i="4"/>
  <c r="N193" i="4"/>
  <c r="M193" i="4"/>
  <c r="L193" i="4"/>
  <c r="K193" i="4"/>
  <c r="J193" i="4"/>
  <c r="I193" i="4"/>
  <c r="H193" i="4"/>
  <c r="G193" i="4"/>
  <c r="U192" i="4"/>
  <c r="T192" i="4"/>
  <c r="S192" i="4"/>
  <c r="R192" i="4"/>
  <c r="Q192" i="4"/>
  <c r="P192" i="4"/>
  <c r="O192" i="4"/>
  <c r="N192" i="4"/>
  <c r="M192" i="4"/>
  <c r="L192" i="4"/>
  <c r="K192" i="4"/>
  <c r="J192" i="4"/>
  <c r="I192" i="4"/>
  <c r="H192" i="4"/>
  <c r="G192" i="4"/>
  <c r="U191" i="4"/>
  <c r="T191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U190" i="4"/>
  <c r="T190" i="4"/>
  <c r="S190" i="4"/>
  <c r="R190" i="4"/>
  <c r="Q190" i="4"/>
  <c r="P190" i="4"/>
  <c r="O190" i="4"/>
  <c r="N190" i="4"/>
  <c r="M190" i="4"/>
  <c r="L190" i="4"/>
  <c r="K190" i="4"/>
  <c r="J190" i="4"/>
  <c r="I190" i="4"/>
  <c r="H190" i="4"/>
  <c r="G190" i="4"/>
  <c r="U189" i="4"/>
  <c r="T189" i="4"/>
  <c r="S189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U188" i="4"/>
  <c r="T188" i="4"/>
  <c r="S188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U187" i="4"/>
  <c r="T187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U186" i="4"/>
  <c r="T186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U185" i="4"/>
  <c r="T185" i="4"/>
  <c r="S185" i="4"/>
  <c r="R185" i="4"/>
  <c r="Q185" i="4"/>
  <c r="P185" i="4"/>
  <c r="O185" i="4"/>
  <c r="N185" i="4"/>
  <c r="M185" i="4"/>
  <c r="L185" i="4"/>
  <c r="K185" i="4"/>
  <c r="J185" i="4"/>
  <c r="I185" i="4"/>
  <c r="H185" i="4"/>
  <c r="G185" i="4"/>
  <c r="U184" i="4"/>
  <c r="T184" i="4"/>
  <c r="S184" i="4"/>
  <c r="R184" i="4"/>
  <c r="Q184" i="4"/>
  <c r="P184" i="4"/>
  <c r="O184" i="4"/>
  <c r="N184" i="4"/>
  <c r="M184" i="4"/>
  <c r="L184" i="4"/>
  <c r="K184" i="4"/>
  <c r="J184" i="4"/>
  <c r="I184" i="4"/>
  <c r="H184" i="4"/>
  <c r="G184" i="4"/>
  <c r="U183" i="4"/>
  <c r="T183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U181" i="4"/>
  <c r="T181" i="4"/>
  <c r="S181" i="4"/>
  <c r="R181" i="4"/>
  <c r="Q181" i="4"/>
  <c r="P181" i="4"/>
  <c r="O181" i="4"/>
  <c r="N181" i="4"/>
  <c r="M181" i="4"/>
  <c r="L181" i="4"/>
  <c r="K181" i="4"/>
  <c r="J181" i="4"/>
  <c r="I181" i="4"/>
  <c r="H181" i="4"/>
  <c r="G181" i="4"/>
  <c r="U180" i="4"/>
  <c r="T180" i="4"/>
  <c r="S180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U179" i="4"/>
  <c r="T179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U178" i="4"/>
  <c r="T178" i="4"/>
  <c r="S178" i="4"/>
  <c r="R178" i="4"/>
  <c r="Q178" i="4"/>
  <c r="P178" i="4"/>
  <c r="O178" i="4"/>
  <c r="N178" i="4"/>
  <c r="M178" i="4"/>
  <c r="L178" i="4"/>
  <c r="K178" i="4"/>
  <c r="J178" i="4"/>
  <c r="I178" i="4"/>
  <c r="H178" i="4"/>
  <c r="G178" i="4"/>
  <c r="U177" i="4"/>
  <c r="T177" i="4"/>
  <c r="S177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U176" i="4"/>
  <c r="T176" i="4"/>
  <c r="S176" i="4"/>
  <c r="R176" i="4"/>
  <c r="Q176" i="4"/>
  <c r="P176" i="4"/>
  <c r="O176" i="4"/>
  <c r="N176" i="4"/>
  <c r="M176" i="4"/>
  <c r="L176" i="4"/>
  <c r="K176" i="4"/>
  <c r="J176" i="4"/>
  <c r="I176" i="4"/>
  <c r="H176" i="4"/>
  <c r="G176" i="4"/>
  <c r="U175" i="4"/>
  <c r="T175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B5" i="16"/>
  <c r="U5" i="16" s="1"/>
  <c r="AC5" i="16" s="1"/>
  <c r="B6" i="16"/>
  <c r="U6" i="16" s="1"/>
  <c r="AC6" i="16" s="1"/>
  <c r="B7" i="16"/>
  <c r="U7" i="16" s="1"/>
  <c r="AC7" i="16" s="1"/>
  <c r="B8" i="16"/>
  <c r="U8" i="16" s="1"/>
  <c r="AC8" i="16" s="1"/>
  <c r="B9" i="16"/>
  <c r="U9" i="16" s="1"/>
  <c r="AC9" i="16" s="1"/>
  <c r="B10" i="16"/>
  <c r="U10" i="16" s="1"/>
  <c r="AC10" i="16" s="1"/>
  <c r="B11" i="16"/>
  <c r="U11" i="16" s="1"/>
  <c r="AB11" i="16" s="1"/>
  <c r="B12" i="16"/>
  <c r="U12" i="16" s="1"/>
  <c r="AC12" i="16" s="1"/>
  <c r="B13" i="16"/>
  <c r="U13" i="16" s="1"/>
  <c r="AC13" i="16" s="1"/>
  <c r="B14" i="16"/>
  <c r="U14" i="16" s="1"/>
  <c r="AC14" i="16" s="1"/>
  <c r="B15" i="16"/>
  <c r="U15" i="16" s="1"/>
  <c r="AC15" i="16" s="1"/>
  <c r="B16" i="16"/>
  <c r="U16" i="16" s="1"/>
  <c r="AC16" i="16" s="1"/>
  <c r="B17" i="16"/>
  <c r="U17" i="16" s="1"/>
  <c r="AC17" i="16" s="1"/>
  <c r="B18" i="16"/>
  <c r="U18" i="16" s="1"/>
  <c r="AC18" i="16" s="1"/>
  <c r="B19" i="16"/>
  <c r="U19" i="16" s="1"/>
  <c r="AB19" i="16" s="1"/>
  <c r="B20" i="16"/>
  <c r="U20" i="16" s="1"/>
  <c r="AC20" i="16" s="1"/>
  <c r="B21" i="16"/>
  <c r="U21" i="16" s="1"/>
  <c r="AC21" i="16" s="1"/>
  <c r="B22" i="16"/>
  <c r="U22" i="16" s="1"/>
  <c r="B23" i="16"/>
  <c r="U23" i="16" s="1"/>
  <c r="AC23" i="16" s="1"/>
  <c r="B24" i="16"/>
  <c r="U24" i="16" s="1"/>
  <c r="AC24" i="16" s="1"/>
  <c r="B25" i="16"/>
  <c r="U25" i="16" s="1"/>
  <c r="AC25" i="16" s="1"/>
  <c r="B26" i="16"/>
  <c r="U26" i="16" s="1"/>
  <c r="AC26" i="16" s="1"/>
  <c r="B27" i="16"/>
  <c r="U27" i="16" s="1"/>
  <c r="AB27" i="16" s="1"/>
  <c r="B28" i="16"/>
  <c r="U28" i="16" s="1"/>
  <c r="AC28" i="16" s="1"/>
  <c r="B29" i="16"/>
  <c r="U29" i="16" s="1"/>
  <c r="AC29" i="16" s="1"/>
  <c r="B30" i="16"/>
  <c r="U30" i="16" s="1"/>
  <c r="B31" i="16"/>
  <c r="U31" i="16" s="1"/>
  <c r="AC31" i="16" s="1"/>
  <c r="B32" i="16"/>
  <c r="U32" i="16" s="1"/>
  <c r="B33" i="16"/>
  <c r="U33" i="16" s="1"/>
  <c r="U5" i="4"/>
  <c r="R4" i="16" s="1"/>
  <c r="T5" i="4"/>
  <c r="Q4" i="16" s="1"/>
  <c r="S5" i="4"/>
  <c r="P4" i="16" s="1"/>
  <c r="R5" i="4"/>
  <c r="O4" i="16" s="1"/>
  <c r="Q5" i="4"/>
  <c r="N4" i="16" s="1"/>
  <c r="P5" i="4"/>
  <c r="M4" i="16" s="1"/>
  <c r="O5" i="4"/>
  <c r="L4" i="16" s="1"/>
  <c r="N5" i="4"/>
  <c r="K4" i="16" s="1"/>
  <c r="M5" i="4"/>
  <c r="J4" i="16" s="1"/>
  <c r="F5" i="4"/>
  <c r="C4" i="16" s="1"/>
  <c r="G5" i="4"/>
  <c r="D4" i="16" s="1"/>
  <c r="H5" i="4"/>
  <c r="E4" i="16" s="1"/>
  <c r="I5" i="4"/>
  <c r="F4" i="16" s="1"/>
  <c r="J5" i="4"/>
  <c r="G4" i="16" s="1"/>
  <c r="K5" i="4"/>
  <c r="H4" i="16" s="1"/>
  <c r="L5" i="4"/>
  <c r="I4" i="16" s="1"/>
  <c r="Y1048320" i="4"/>
  <c r="AC11" i="16" l="1"/>
  <c r="D7" i="19"/>
  <c r="L11" i="1"/>
  <c r="M11" i="1" s="1"/>
  <c r="L24" i="1"/>
  <c r="M24" i="1" s="1"/>
  <c r="L21" i="1"/>
  <c r="M21" i="1" s="1"/>
  <c r="L25" i="1"/>
  <c r="M25" i="1" s="1"/>
  <c r="L20" i="1"/>
  <c r="M20" i="1" s="1"/>
  <c r="L16" i="1"/>
  <c r="M16" i="1" s="1"/>
  <c r="L15" i="1"/>
  <c r="M15" i="1" s="1"/>
  <c r="L19" i="1"/>
  <c r="M19" i="1" s="1"/>
  <c r="L23" i="1"/>
  <c r="M23" i="1" s="1"/>
  <c r="L22" i="1"/>
  <c r="M22" i="1" s="1"/>
  <c r="L13" i="1"/>
  <c r="M13" i="1" s="1"/>
  <c r="L14" i="1"/>
  <c r="M14" i="1" s="1"/>
  <c r="L18" i="1"/>
  <c r="M18" i="1" s="1"/>
  <c r="L26" i="1"/>
  <c r="M26" i="1" s="1"/>
  <c r="L17" i="1"/>
  <c r="M17" i="1" s="1"/>
  <c r="O23" i="1"/>
  <c r="O26" i="1"/>
  <c r="W65" i="16"/>
  <c r="W97" i="16"/>
  <c r="AE97" i="16"/>
  <c r="AH105" i="16"/>
  <c r="AG105" i="16"/>
  <c r="Y105" i="16"/>
  <c r="W105" i="16"/>
  <c r="Z65" i="16"/>
  <c r="AE93" i="16"/>
  <c r="X45" i="16"/>
  <c r="AF45" i="16"/>
  <c r="Z45" i="16"/>
  <c r="AI101" i="16"/>
  <c r="X101" i="16"/>
  <c r="AG101" i="16"/>
  <c r="AF101" i="16"/>
  <c r="AE101" i="16"/>
  <c r="W101" i="16"/>
  <c r="AJ101" i="16"/>
  <c r="AD101" i="16"/>
  <c r="AA101" i="16"/>
  <c r="Z101" i="16"/>
  <c r="Y101" i="16"/>
  <c r="AA65" i="16"/>
  <c r="AI77" i="16"/>
  <c r="AG37" i="16"/>
  <c r="AE45" i="16"/>
  <c r="AG45" i="16"/>
  <c r="AH101" i="16"/>
  <c r="W45" i="16"/>
  <c r="AJ45" i="16"/>
  <c r="W85" i="16"/>
  <c r="AJ103" i="16"/>
  <c r="AE69" i="16"/>
  <c r="AH104" i="16"/>
  <c r="AG85" i="16"/>
  <c r="X97" i="16"/>
  <c r="AD97" i="16"/>
  <c r="AH35" i="16"/>
  <c r="AI35" i="16"/>
  <c r="Z35" i="16"/>
  <c r="X35" i="16"/>
  <c r="Y35" i="16"/>
  <c r="W35" i="16"/>
  <c r="AJ35" i="16"/>
  <c r="AJ83" i="16"/>
  <c r="X83" i="16"/>
  <c r="W83" i="16"/>
  <c r="AG83" i="16"/>
  <c r="AA83" i="16"/>
  <c r="AD83" i="16"/>
  <c r="Y83" i="16"/>
  <c r="AJ75" i="16"/>
  <c r="Y75" i="16"/>
  <c r="AH43" i="16"/>
  <c r="AJ43" i="16"/>
  <c r="Z43" i="16"/>
  <c r="AJ91" i="16"/>
  <c r="AA91" i="16"/>
  <c r="AJ67" i="16"/>
  <c r="W67" i="16"/>
  <c r="AI67" i="16"/>
  <c r="AE67" i="16"/>
  <c r="Y67" i="16"/>
  <c r="AD67" i="16"/>
  <c r="AA67" i="16"/>
  <c r="X67" i="16"/>
  <c r="AJ59" i="16"/>
  <c r="AF59" i="16"/>
  <c r="AH45" i="16"/>
  <c r="AJ65" i="16"/>
  <c r="AD99" i="16"/>
  <c r="W99" i="16"/>
  <c r="X99" i="16"/>
  <c r="Y99" i="16"/>
  <c r="AI45" i="16"/>
  <c r="AG99" i="16"/>
  <c r="AI100" i="16"/>
  <c r="AA99" i="16"/>
  <c r="W53" i="16"/>
  <c r="AA45" i="16"/>
  <c r="AD53" i="16"/>
  <c r="Y45" i="16"/>
  <c r="AD45" i="16"/>
  <c r="AF53" i="16"/>
  <c r="Y53" i="16"/>
  <c r="Y59" i="16"/>
  <c r="AH37" i="16"/>
  <c r="AG59" i="16"/>
  <c r="W59" i="16"/>
  <c r="AI37" i="16"/>
  <c r="AI59" i="16"/>
  <c r="Z37" i="16"/>
  <c r="AJ37" i="16"/>
  <c r="AI61" i="16"/>
  <c r="X37" i="16"/>
  <c r="AA37" i="16"/>
  <c r="Z41" i="16"/>
  <c r="Z59" i="16"/>
  <c r="X41" i="16"/>
  <c r="AD37" i="16"/>
  <c r="AA41" i="16"/>
  <c r="AA59" i="16"/>
  <c r="W37" i="16"/>
  <c r="Y37" i="16"/>
  <c r="AE37" i="16"/>
  <c r="AJ41" i="16"/>
  <c r="AD59" i="16"/>
  <c r="W41" i="16"/>
  <c r="X59" i="16"/>
  <c r="AF37" i="16"/>
  <c r="AE59" i="16"/>
  <c r="AH36" i="16"/>
  <c r="AI36" i="16"/>
  <c r="AA36" i="16"/>
  <c r="AF44" i="16"/>
  <c r="AI44" i="16"/>
  <c r="AG44" i="16"/>
  <c r="X44" i="16"/>
  <c r="Y44" i="16"/>
  <c r="AH84" i="16"/>
  <c r="AA84" i="16"/>
  <c r="AI84" i="16"/>
  <c r="AH92" i="16"/>
  <c r="AI92" i="16"/>
  <c r="AA92" i="16"/>
  <c r="AD94" i="16"/>
  <c r="AJ95" i="16"/>
  <c r="AF95" i="16"/>
  <c r="AD95" i="16"/>
  <c r="AA95" i="16"/>
  <c r="Y95" i="16"/>
  <c r="X95" i="16"/>
  <c r="W95" i="16"/>
  <c r="X93" i="16"/>
  <c r="Y93" i="16"/>
  <c r="AA93" i="16"/>
  <c r="AI43" i="16"/>
  <c r="AE53" i="16"/>
  <c r="AD69" i="16"/>
  <c r="AD93" i="16"/>
  <c r="AA100" i="16"/>
  <c r="X53" i="16"/>
  <c r="AG53" i="16"/>
  <c r="AD91" i="16"/>
  <c r="AF93" i="16"/>
  <c r="W103" i="16"/>
  <c r="Y103" i="16"/>
  <c r="AA40" i="16"/>
  <c r="AH53" i="16"/>
  <c r="AG91" i="16"/>
  <c r="AG93" i="16"/>
  <c r="Z102" i="16"/>
  <c r="X103" i="16"/>
  <c r="AI53" i="16"/>
  <c r="AH93" i="16"/>
  <c r="AJ102" i="16"/>
  <c r="W91" i="16"/>
  <c r="Z53" i="16"/>
  <c r="AJ53" i="16"/>
  <c r="AA60" i="16"/>
  <c r="AI93" i="16"/>
  <c r="Z103" i="16"/>
  <c r="AB59" i="16"/>
  <c r="W93" i="16"/>
  <c r="X91" i="16"/>
  <c r="Y91" i="16"/>
  <c r="AA53" i="16"/>
  <c r="AH61" i="16"/>
  <c r="AG67" i="16"/>
  <c r="Z93" i="16"/>
  <c r="AJ93" i="16"/>
  <c r="AI103" i="16"/>
  <c r="AB67" i="16"/>
  <c r="AJ48" i="16"/>
  <c r="Z48" i="16"/>
  <c r="AI48" i="16"/>
  <c r="AA48" i="16"/>
  <c r="AH48" i="16"/>
  <c r="Y48" i="16"/>
  <c r="AG48" i="16"/>
  <c r="AF48" i="16"/>
  <c r="X48" i="16"/>
  <c r="AE48" i="16"/>
  <c r="AD48" i="16"/>
  <c r="W48" i="16"/>
  <c r="AF56" i="16"/>
  <c r="AE56" i="16"/>
  <c r="X56" i="16"/>
  <c r="AG56" i="16"/>
  <c r="Y56" i="16"/>
  <c r="AD56" i="16"/>
  <c r="AA56" i="16"/>
  <c r="W56" i="16"/>
  <c r="AJ56" i="16"/>
  <c r="Z56" i="16"/>
  <c r="AI56" i="16"/>
  <c r="AH56" i="16"/>
  <c r="AJ64" i="16"/>
  <c r="Z64" i="16"/>
  <c r="W64" i="16"/>
  <c r="AA64" i="16"/>
  <c r="AI64" i="16"/>
  <c r="AH64" i="16"/>
  <c r="AG64" i="16"/>
  <c r="AF64" i="16"/>
  <c r="Y64" i="16"/>
  <c r="AE64" i="16"/>
  <c r="AD64" i="16"/>
  <c r="X64" i="16"/>
  <c r="AI72" i="16"/>
  <c r="AH72" i="16"/>
  <c r="Y72" i="16"/>
  <c r="AG72" i="16"/>
  <c r="Z72" i="16"/>
  <c r="AF72" i="16"/>
  <c r="X72" i="16"/>
  <c r="AJ72" i="16"/>
  <c r="AE72" i="16"/>
  <c r="AD72" i="16"/>
  <c r="W72" i="16"/>
  <c r="AA72" i="16"/>
  <c r="AH80" i="16"/>
  <c r="X80" i="16"/>
  <c r="AG80" i="16"/>
  <c r="AI80" i="16"/>
  <c r="AF80" i="16"/>
  <c r="W80" i="16"/>
  <c r="AE80" i="16"/>
  <c r="AD80" i="16"/>
  <c r="AA80" i="16"/>
  <c r="AJ80" i="16"/>
  <c r="Z80" i="16"/>
  <c r="Y80" i="16"/>
  <c r="AH88" i="16"/>
  <c r="AG88" i="16"/>
  <c r="AI88" i="16"/>
  <c r="AF88" i="16"/>
  <c r="Y88" i="16"/>
  <c r="AE88" i="16"/>
  <c r="AD88" i="16"/>
  <c r="X88" i="16"/>
  <c r="AA88" i="16"/>
  <c r="AJ88" i="16"/>
  <c r="Z88" i="16"/>
  <c r="W88" i="16"/>
  <c r="AD96" i="16"/>
  <c r="AA96" i="16"/>
  <c r="W96" i="16"/>
  <c r="AJ96" i="16"/>
  <c r="Z96" i="16"/>
  <c r="AI96" i="16"/>
  <c r="AH96" i="16"/>
  <c r="AE96" i="16"/>
  <c r="X96" i="16"/>
  <c r="AG96" i="16"/>
  <c r="Y96" i="16"/>
  <c r="AF96" i="16"/>
  <c r="AI49" i="16"/>
  <c r="AH49" i="16"/>
  <c r="Y49" i="16"/>
  <c r="AG49" i="16"/>
  <c r="AF49" i="16"/>
  <c r="X49" i="16"/>
  <c r="AE49" i="16"/>
  <c r="AD49" i="16"/>
  <c r="W49" i="16"/>
  <c r="AJ49" i="16"/>
  <c r="Z49" i="16"/>
  <c r="AA49" i="16"/>
  <c r="AE57" i="16"/>
  <c r="X57" i="16"/>
  <c r="AD57" i="16"/>
  <c r="AA57" i="16"/>
  <c r="W57" i="16"/>
  <c r="AJ57" i="16"/>
  <c r="Z57" i="16"/>
  <c r="AI57" i="16"/>
  <c r="AH57" i="16"/>
  <c r="AF57" i="16"/>
  <c r="AG57" i="16"/>
  <c r="Y57" i="16"/>
  <c r="AH73" i="16"/>
  <c r="Y73" i="16"/>
  <c r="AG73" i="16"/>
  <c r="AF73" i="16"/>
  <c r="X73" i="16"/>
  <c r="AE73" i="16"/>
  <c r="AD73" i="16"/>
  <c r="W73" i="16"/>
  <c r="AA73" i="16"/>
  <c r="AJ73" i="16"/>
  <c r="Z73" i="16"/>
  <c r="AI73" i="16"/>
  <c r="AG81" i="16"/>
  <c r="AF81" i="16"/>
  <c r="W81" i="16"/>
  <c r="AE81" i="16"/>
  <c r="AD81" i="16"/>
  <c r="AA81" i="16"/>
  <c r="AJ81" i="16"/>
  <c r="Z81" i="16"/>
  <c r="Y81" i="16"/>
  <c r="AH81" i="16"/>
  <c r="X81" i="16"/>
  <c r="AI81" i="16"/>
  <c r="AG89" i="16"/>
  <c r="AF89" i="16"/>
  <c r="Y89" i="16"/>
  <c r="AE89" i="16"/>
  <c r="AD89" i="16"/>
  <c r="X89" i="16"/>
  <c r="AA89" i="16"/>
  <c r="AJ89" i="16"/>
  <c r="Z89" i="16"/>
  <c r="W89" i="16"/>
  <c r="AH89" i="16"/>
  <c r="AI89" i="16"/>
  <c r="Y40" i="16"/>
  <c r="AD40" i="16"/>
  <c r="AI51" i="16"/>
  <c r="AI104" i="16"/>
  <c r="X65" i="16"/>
  <c r="X85" i="16"/>
  <c r="Y41" i="16"/>
  <c r="AE40" i="16"/>
  <c r="AD41" i="16"/>
  <c r="AD65" i="16"/>
  <c r="AA75" i="16"/>
  <c r="AF97" i="16"/>
  <c r="Z104" i="16"/>
  <c r="AJ104" i="16"/>
  <c r="AI105" i="16"/>
  <c r="AB7" i="16"/>
  <c r="AB75" i="16"/>
  <c r="W6" i="16"/>
  <c r="W104" i="16"/>
  <c r="Y97" i="16"/>
  <c r="AF40" i="16"/>
  <c r="AE41" i="16"/>
  <c r="AE65" i="16"/>
  <c r="AD75" i="16"/>
  <c r="AG97" i="16"/>
  <c r="AA104" i="16"/>
  <c r="Z105" i="16"/>
  <c r="AJ105" i="16"/>
  <c r="AB15" i="16"/>
  <c r="AB83" i="16"/>
  <c r="W75" i="16"/>
  <c r="Y65" i="16"/>
  <c r="Y85" i="16"/>
  <c r="AG40" i="16"/>
  <c r="AF41" i="16"/>
  <c r="AF65" i="16"/>
  <c r="AE75" i="16"/>
  <c r="AH97" i="16"/>
  <c r="AD104" i="16"/>
  <c r="AA105" i="16"/>
  <c r="AB23" i="16"/>
  <c r="AB91" i="16"/>
  <c r="X104" i="16"/>
  <c r="AH40" i="16"/>
  <c r="AG41" i="16"/>
  <c r="AG65" i="16"/>
  <c r="AG75" i="16"/>
  <c r="AI97" i="16"/>
  <c r="AE104" i="16"/>
  <c r="AD105" i="16"/>
  <c r="AB31" i="16"/>
  <c r="AB95" i="16"/>
  <c r="W40" i="16"/>
  <c r="X75" i="16"/>
  <c r="X105" i="16"/>
  <c r="AI40" i="16"/>
  <c r="AH41" i="16"/>
  <c r="AH65" i="16"/>
  <c r="AA76" i="16"/>
  <c r="Z97" i="16"/>
  <c r="AJ97" i="16"/>
  <c r="AF104" i="16"/>
  <c r="AE105" i="16"/>
  <c r="AB35" i="16"/>
  <c r="AB99" i="16"/>
  <c r="X40" i="16"/>
  <c r="Y104" i="16"/>
  <c r="Z40" i="16"/>
  <c r="AJ40" i="16"/>
  <c r="AI41" i="16"/>
  <c r="AI65" i="16"/>
  <c r="AI76" i="16"/>
  <c r="AA97" i="16"/>
  <c r="AG104" i="16"/>
  <c r="AF105" i="16"/>
  <c r="AB43" i="16"/>
  <c r="AB103" i="16"/>
  <c r="AH18" i="16"/>
  <c r="AB18" i="16"/>
  <c r="AE10" i="16"/>
  <c r="AB10" i="16"/>
  <c r="AI26" i="16"/>
  <c r="AB26" i="16"/>
  <c r="AD38" i="16"/>
  <c r="AB38" i="16"/>
  <c r="AA38" i="16"/>
  <c r="AJ38" i="16"/>
  <c r="Z38" i="16"/>
  <c r="AI38" i="16"/>
  <c r="AH38" i="16"/>
  <c r="Y38" i="16"/>
  <c r="X38" i="16"/>
  <c r="W38" i="16"/>
  <c r="AG38" i="16"/>
  <c r="AE38" i="16"/>
  <c r="AF38" i="16"/>
  <c r="AD46" i="16"/>
  <c r="AB46" i="16"/>
  <c r="AA46" i="16"/>
  <c r="AJ46" i="16"/>
  <c r="Z46" i="16"/>
  <c r="AI46" i="16"/>
  <c r="AH46" i="16"/>
  <c r="AG46" i="16"/>
  <c r="Y46" i="16"/>
  <c r="X46" i="16"/>
  <c r="AF46" i="16"/>
  <c r="W46" i="16"/>
  <c r="AE46" i="16"/>
  <c r="AD54" i="16"/>
  <c r="AB54" i="16"/>
  <c r="AA54" i="16"/>
  <c r="AJ54" i="16"/>
  <c r="Z54" i="16"/>
  <c r="AI54" i="16"/>
  <c r="AE54" i="16"/>
  <c r="W54" i="16"/>
  <c r="AH54" i="16"/>
  <c r="AG54" i="16"/>
  <c r="X54" i="16"/>
  <c r="AF54" i="16"/>
  <c r="Y54" i="16"/>
  <c r="AF62" i="16"/>
  <c r="Y62" i="16"/>
  <c r="X62" i="16"/>
  <c r="AB62" i="16"/>
  <c r="AE62" i="16"/>
  <c r="W62" i="16"/>
  <c r="AD62" i="16"/>
  <c r="AA62" i="16"/>
  <c r="AJ62" i="16"/>
  <c r="Z62" i="16"/>
  <c r="AG62" i="16"/>
  <c r="AI62" i="16"/>
  <c r="AH62" i="16"/>
  <c r="AJ70" i="16"/>
  <c r="Z70" i="16"/>
  <c r="AB70" i="16"/>
  <c r="AI70" i="16"/>
  <c r="AH70" i="16"/>
  <c r="Y70" i="16"/>
  <c r="X70" i="16"/>
  <c r="W70" i="16"/>
  <c r="AG70" i="16"/>
  <c r="AF70" i="16"/>
  <c r="AA70" i="16"/>
  <c r="AE70" i="16"/>
  <c r="AD70" i="16"/>
  <c r="AG78" i="16"/>
  <c r="AB78" i="16"/>
  <c r="AF78" i="16"/>
  <c r="AE78" i="16"/>
  <c r="AD78" i="16"/>
  <c r="AH78" i="16"/>
  <c r="AA78" i="16"/>
  <c r="Y78" i="16"/>
  <c r="X78" i="16"/>
  <c r="W78" i="16"/>
  <c r="AJ78" i="16"/>
  <c r="Z78" i="16"/>
  <c r="AI78" i="16"/>
  <c r="AE86" i="16"/>
  <c r="AB86" i="16"/>
  <c r="AD86" i="16"/>
  <c r="AA86" i="16"/>
  <c r="AJ86" i="16"/>
  <c r="Z86" i="16"/>
  <c r="AF86" i="16"/>
  <c r="AI86" i="16"/>
  <c r="AH86" i="16"/>
  <c r="AG86" i="16"/>
  <c r="Y86" i="16"/>
  <c r="X86" i="16"/>
  <c r="W86" i="16"/>
  <c r="AA39" i="16"/>
  <c r="AJ39" i="16"/>
  <c r="Z39" i="16"/>
  <c r="AI39" i="16"/>
  <c r="AH39" i="16"/>
  <c r="Y39" i="16"/>
  <c r="X39" i="16"/>
  <c r="W39" i="16"/>
  <c r="AB39" i="16"/>
  <c r="AD39" i="16"/>
  <c r="AG39" i="16"/>
  <c r="AF39" i="16"/>
  <c r="AE39" i="16"/>
  <c r="AA47" i="16"/>
  <c r="AJ47" i="16"/>
  <c r="Z47" i="16"/>
  <c r="AI47" i="16"/>
  <c r="AH47" i="16"/>
  <c r="AB47" i="16"/>
  <c r="AD47" i="16"/>
  <c r="AG47" i="16"/>
  <c r="Y47" i="16"/>
  <c r="X47" i="16"/>
  <c r="AF47" i="16"/>
  <c r="W47" i="16"/>
  <c r="AE47" i="16"/>
  <c r="AA55" i="16"/>
  <c r="AJ55" i="16"/>
  <c r="Z55" i="16"/>
  <c r="AI55" i="16"/>
  <c r="AH55" i="16"/>
  <c r="AD55" i="16"/>
  <c r="AG55" i="16"/>
  <c r="AF55" i="16"/>
  <c r="AB55" i="16"/>
  <c r="AE55" i="16"/>
  <c r="Y55" i="16"/>
  <c r="X55" i="16"/>
  <c r="W55" i="16"/>
  <c r="AE63" i="16"/>
  <c r="W63" i="16"/>
  <c r="AD63" i="16"/>
  <c r="AA63" i="16"/>
  <c r="AJ63" i="16"/>
  <c r="Z63" i="16"/>
  <c r="AF63" i="16"/>
  <c r="AI63" i="16"/>
  <c r="AH63" i="16"/>
  <c r="AB63" i="16"/>
  <c r="Y63" i="16"/>
  <c r="X63" i="16"/>
  <c r="AG63" i="16"/>
  <c r="AI71" i="16"/>
  <c r="AH71" i="16"/>
  <c r="Y71" i="16"/>
  <c r="X71" i="16"/>
  <c r="W71" i="16"/>
  <c r="AG71" i="16"/>
  <c r="AF71" i="16"/>
  <c r="AB71" i="16"/>
  <c r="Z71" i="16"/>
  <c r="AE71" i="16"/>
  <c r="AD71" i="16"/>
  <c r="AJ71" i="16"/>
  <c r="AA71" i="16"/>
  <c r="AF79" i="16"/>
  <c r="AE79" i="16"/>
  <c r="AD79" i="16"/>
  <c r="AA79" i="16"/>
  <c r="Y79" i="16"/>
  <c r="X79" i="16"/>
  <c r="W79" i="16"/>
  <c r="AB79" i="16"/>
  <c r="AJ79" i="16"/>
  <c r="Z79" i="16"/>
  <c r="AI79" i="16"/>
  <c r="AG79" i="16"/>
  <c r="AH79" i="16"/>
  <c r="AD87" i="16"/>
  <c r="AA87" i="16"/>
  <c r="AJ87" i="16"/>
  <c r="Z87" i="16"/>
  <c r="AI87" i="16"/>
  <c r="AB87" i="16"/>
  <c r="AH87" i="16"/>
  <c r="AG87" i="16"/>
  <c r="Y87" i="16"/>
  <c r="X87" i="16"/>
  <c r="W87" i="16"/>
  <c r="AF87" i="16"/>
  <c r="AE87" i="16"/>
  <c r="O20" i="1"/>
  <c r="Z51" i="16"/>
  <c r="AJ51" i="16"/>
  <c r="AE60" i="16"/>
  <c r="Z77" i="16"/>
  <c r="AJ77" i="16"/>
  <c r="AH85" i="16"/>
  <c r="AE94" i="16"/>
  <c r="AA102" i="16"/>
  <c r="AB51" i="16"/>
  <c r="O13" i="1"/>
  <c r="Q13" i="1" s="1"/>
  <c r="D24" i="3" s="1"/>
  <c r="W77" i="16"/>
  <c r="X77" i="16"/>
  <c r="Y77" i="16"/>
  <c r="AA35" i="16"/>
  <c r="AA43" i="16"/>
  <c r="AA51" i="16"/>
  <c r="AE52" i="16"/>
  <c r="Z61" i="16"/>
  <c r="AJ61" i="16"/>
  <c r="AF69" i="16"/>
  <c r="AA77" i="16"/>
  <c r="AI85" i="16"/>
  <c r="AF94" i="16"/>
  <c r="AE95" i="16"/>
  <c r="AD102" i="16"/>
  <c r="AA103" i="16"/>
  <c r="AB8" i="16"/>
  <c r="AB12" i="16"/>
  <c r="AB20" i="16"/>
  <c r="AB24" i="16"/>
  <c r="AB28" i="16"/>
  <c r="AB32" i="16"/>
  <c r="AB36" i="16"/>
  <c r="AB40" i="16"/>
  <c r="AB44" i="16"/>
  <c r="AB48" i="16"/>
  <c r="AB52" i="16"/>
  <c r="AB56" i="16"/>
  <c r="AB60" i="16"/>
  <c r="AB64" i="16"/>
  <c r="AB68" i="16"/>
  <c r="AB72" i="16"/>
  <c r="AB76" i="16"/>
  <c r="AB80" i="16"/>
  <c r="AB84" i="16"/>
  <c r="AB88" i="16"/>
  <c r="AB92" i="16"/>
  <c r="AB96" i="16"/>
  <c r="AB100" i="16"/>
  <c r="AB104" i="16"/>
  <c r="W68" i="16"/>
  <c r="AD35" i="16"/>
  <c r="AD43" i="16"/>
  <c r="AD51" i="16"/>
  <c r="AG52" i="16"/>
  <c r="AA61" i="16"/>
  <c r="AG69" i="16"/>
  <c r="AD77" i="16"/>
  <c r="Z85" i="16"/>
  <c r="AJ85" i="16"/>
  <c r="AG94" i="16"/>
  <c r="AE102" i="16"/>
  <c r="AD103" i="16"/>
  <c r="W69" i="16"/>
  <c r="X69" i="16"/>
  <c r="Y69" i="16"/>
  <c r="AE35" i="16"/>
  <c r="AE43" i="16"/>
  <c r="AE51" i="16"/>
  <c r="AD61" i="16"/>
  <c r="AA68" i="16"/>
  <c r="AH69" i="16"/>
  <c r="AE77" i="16"/>
  <c r="AA85" i="16"/>
  <c r="AH94" i="16"/>
  <c r="AG95" i="16"/>
  <c r="AF102" i="16"/>
  <c r="AE103" i="16"/>
  <c r="AB5" i="16"/>
  <c r="AB9" i="16"/>
  <c r="AB13" i="16"/>
  <c r="AB17" i="16"/>
  <c r="AB21" i="16"/>
  <c r="AB25" i="16"/>
  <c r="AB33" i="16"/>
  <c r="AB37" i="16"/>
  <c r="AB41" i="16"/>
  <c r="AB45" i="16"/>
  <c r="AB49" i="16"/>
  <c r="AB53" i="16"/>
  <c r="AB57" i="16"/>
  <c r="AB61" i="16"/>
  <c r="AB65" i="16"/>
  <c r="AB69" i="16"/>
  <c r="AB73" i="16"/>
  <c r="AB77" i="16"/>
  <c r="AB81" i="16"/>
  <c r="AB85" i="16"/>
  <c r="AB89" i="16"/>
  <c r="AB93" i="16"/>
  <c r="AB97" i="16"/>
  <c r="AB101" i="16"/>
  <c r="AB105" i="16"/>
  <c r="W51" i="16"/>
  <c r="W61" i="16"/>
  <c r="W102" i="16"/>
  <c r="X60" i="16"/>
  <c r="X102" i="16"/>
  <c r="Y60" i="16"/>
  <c r="Y102" i="16"/>
  <c r="AF35" i="16"/>
  <c r="AF43" i="16"/>
  <c r="AF51" i="16"/>
  <c r="AE61" i="16"/>
  <c r="AI68" i="16"/>
  <c r="AI69" i="16"/>
  <c r="AF77" i="16"/>
  <c r="AD85" i="16"/>
  <c r="AI94" i="16"/>
  <c r="AH95" i="16"/>
  <c r="AG102" i="16"/>
  <c r="AF103" i="16"/>
  <c r="W52" i="16"/>
  <c r="X51" i="16"/>
  <c r="X61" i="16"/>
  <c r="Y51" i="16"/>
  <c r="Y61" i="16"/>
  <c r="AG35" i="16"/>
  <c r="AG43" i="16"/>
  <c r="AG51" i="16"/>
  <c r="AF61" i="16"/>
  <c r="Z69" i="16"/>
  <c r="AJ69" i="16"/>
  <c r="AG77" i="16"/>
  <c r="AE85" i="16"/>
  <c r="Z94" i="16"/>
  <c r="AJ94" i="16"/>
  <c r="AI95" i="16"/>
  <c r="AH102" i="16"/>
  <c r="AG103" i="16"/>
  <c r="AB6" i="16"/>
  <c r="AB14" i="16"/>
  <c r="AB22" i="16"/>
  <c r="AB30" i="16"/>
  <c r="AB34" i="16"/>
  <c r="AB42" i="16"/>
  <c r="AB50" i="16"/>
  <c r="AB58" i="16"/>
  <c r="AB66" i="16"/>
  <c r="AB74" i="16"/>
  <c r="AB82" i="16"/>
  <c r="AB90" i="16"/>
  <c r="AB94" i="16"/>
  <c r="AB98" i="16"/>
  <c r="AB102" i="16"/>
  <c r="W43" i="16"/>
  <c r="W94" i="16"/>
  <c r="X43" i="16"/>
  <c r="X94" i="16"/>
  <c r="Y43" i="16"/>
  <c r="Y94" i="16"/>
  <c r="AA94" i="16"/>
  <c r="Z95" i="16"/>
  <c r="AI102" i="16"/>
  <c r="AH16" i="16"/>
  <c r="X16" i="16"/>
  <c r="AG16" i="16"/>
  <c r="AF16" i="16"/>
  <c r="AE16" i="16"/>
  <c r="AD16" i="16"/>
  <c r="AA16" i="16"/>
  <c r="AJ16" i="16"/>
  <c r="Z16" i="16"/>
  <c r="Y16" i="16"/>
  <c r="AI15" i="16"/>
  <c r="X15" i="16"/>
  <c r="W15" i="16"/>
  <c r="AJ15" i="16"/>
  <c r="AE15" i="16"/>
  <c r="AD15" i="16"/>
  <c r="Y15" i="16"/>
  <c r="AA15" i="16"/>
  <c r="Z15" i="16"/>
  <c r="AI50" i="16"/>
  <c r="AA50" i="16"/>
  <c r="AE33" i="16"/>
  <c r="X33" i="16"/>
  <c r="W33" i="16"/>
  <c r="AD33" i="16"/>
  <c r="AA33" i="16"/>
  <c r="AJ33" i="16"/>
  <c r="Z33" i="16"/>
  <c r="Y33" i="16"/>
  <c r="AI33" i="16"/>
  <c r="AH33" i="16"/>
  <c r="AF33" i="16"/>
  <c r="AG33" i="16"/>
  <c r="AG25" i="16"/>
  <c r="AF25" i="16"/>
  <c r="AE25" i="16"/>
  <c r="AD25" i="16"/>
  <c r="X25" i="16"/>
  <c r="AA25" i="16"/>
  <c r="AJ25" i="16"/>
  <c r="Z25" i="16"/>
  <c r="AI25" i="16"/>
  <c r="Y25" i="16"/>
  <c r="AH17" i="16"/>
  <c r="AG17" i="16"/>
  <c r="AF17" i="16"/>
  <c r="AE17" i="16"/>
  <c r="AD17" i="16"/>
  <c r="Y17" i="16"/>
  <c r="AI17" i="16"/>
  <c r="AJ17" i="16"/>
  <c r="X17" i="16"/>
  <c r="W17" i="16"/>
  <c r="AF9" i="16"/>
  <c r="AE9" i="16"/>
  <c r="AD9" i="16"/>
  <c r="AG9" i="16"/>
  <c r="AA9" i="16"/>
  <c r="Y9" i="16"/>
  <c r="Z9" i="16"/>
  <c r="X9" i="16"/>
  <c r="AJ9" i="16"/>
  <c r="AI9" i="16"/>
  <c r="AF32" i="16"/>
  <c r="Y32" i="16"/>
  <c r="AE32" i="16"/>
  <c r="X32" i="16"/>
  <c r="W32" i="16"/>
  <c r="AD32" i="16"/>
  <c r="AG32" i="16"/>
  <c r="AA32" i="16"/>
  <c r="AJ32" i="16"/>
  <c r="Z32" i="16"/>
  <c r="AI32" i="16"/>
  <c r="AH32" i="16"/>
  <c r="AF8" i="16"/>
  <c r="AE8" i="16"/>
  <c r="AD8" i="16"/>
  <c r="AA8" i="16"/>
  <c r="AH8" i="16"/>
  <c r="Z8" i="16"/>
  <c r="Y8" i="16"/>
  <c r="AJ8" i="16"/>
  <c r="AH7" i="16"/>
  <c r="AE7" i="16"/>
  <c r="AD7" i="16"/>
  <c r="AA7" i="16"/>
  <c r="Z7" i="16"/>
  <c r="AJ7" i="16"/>
  <c r="Y7" i="16"/>
  <c r="AI7" i="16"/>
  <c r="W7" i="16"/>
  <c r="W16" i="16"/>
  <c r="AG31" i="16"/>
  <c r="AH31" i="16"/>
  <c r="AF31" i="16"/>
  <c r="Y31" i="16"/>
  <c r="AE31" i="16"/>
  <c r="X31" i="16"/>
  <c r="W31" i="16"/>
  <c r="AD31" i="16"/>
  <c r="AA31" i="16"/>
  <c r="AJ31" i="16"/>
  <c r="Z31" i="16"/>
  <c r="AI31" i="16"/>
  <c r="AH30" i="16"/>
  <c r="AG30" i="16"/>
  <c r="AF30" i="16"/>
  <c r="Y30" i="16"/>
  <c r="AE30" i="16"/>
  <c r="X30" i="16"/>
  <c r="W30" i="16"/>
  <c r="AD30" i="16"/>
  <c r="AA30" i="16"/>
  <c r="AJ30" i="16"/>
  <c r="Z30" i="16"/>
  <c r="AI30" i="16"/>
  <c r="AJ22" i="16"/>
  <c r="AI22" i="16"/>
  <c r="Y22" i="16"/>
  <c r="AH22" i="16"/>
  <c r="X22" i="16"/>
  <c r="W22" i="16"/>
  <c r="AG22" i="16"/>
  <c r="AF22" i="16"/>
  <c r="AE22" i="16"/>
  <c r="AD22" i="16"/>
  <c r="AA22" i="16"/>
  <c r="AI14" i="16"/>
  <c r="Y14" i="16"/>
  <c r="AH14" i="16"/>
  <c r="W14" i="16"/>
  <c r="AF14" i="16"/>
  <c r="Z14" i="16"/>
  <c r="AE14" i="16"/>
  <c r="AD14" i="16"/>
  <c r="AA14" i="16"/>
  <c r="W25" i="16"/>
  <c r="AI23" i="16"/>
  <c r="Y23" i="16"/>
  <c r="AH23" i="16"/>
  <c r="X23" i="16"/>
  <c r="W23" i="16"/>
  <c r="Z23" i="16"/>
  <c r="AG23" i="16"/>
  <c r="AF23" i="16"/>
  <c r="AE23" i="16"/>
  <c r="AD23" i="16"/>
  <c r="AA23" i="16"/>
  <c r="Z21" i="16"/>
  <c r="AJ21" i="16"/>
  <c r="AI21" i="16"/>
  <c r="Y21" i="16"/>
  <c r="AA21" i="16"/>
  <c r="AH21" i="16"/>
  <c r="X21" i="16"/>
  <c r="W21" i="16"/>
  <c r="AG21" i="16"/>
  <c r="AE21" i="16"/>
  <c r="AG6" i="16"/>
  <c r="AF6" i="16"/>
  <c r="AE6" i="16"/>
  <c r="AD6" i="16"/>
  <c r="AA6" i="16"/>
  <c r="AJ6" i="16"/>
  <c r="Z6" i="16"/>
  <c r="AI6" i="16"/>
  <c r="Y6" i="16"/>
  <c r="AJ28" i="16"/>
  <c r="Z28" i="16"/>
  <c r="AI28" i="16"/>
  <c r="AH28" i="16"/>
  <c r="AG28" i="16"/>
  <c r="AF28" i="16"/>
  <c r="Y28" i="16"/>
  <c r="AA28" i="16"/>
  <c r="X28" i="16"/>
  <c r="W28" i="16"/>
  <c r="AD28" i="16"/>
  <c r="AA20" i="16"/>
  <c r="AD20" i="16"/>
  <c r="AJ20" i="16"/>
  <c r="Z20" i="16"/>
  <c r="AI20" i="16"/>
  <c r="AH20" i="16"/>
  <c r="Y20" i="16"/>
  <c r="AG20" i="16"/>
  <c r="X20" i="16"/>
  <c r="W20" i="16"/>
  <c r="AF20" i="16"/>
  <c r="AA12" i="16"/>
  <c r="AD12" i="16"/>
  <c r="AJ12" i="16"/>
  <c r="Z12" i="16"/>
  <c r="Y12" i="16"/>
  <c r="AI12" i="16"/>
  <c r="AH12" i="16"/>
  <c r="W12" i="16"/>
  <c r="AE12" i="16"/>
  <c r="AH5" i="16"/>
  <c r="AG5" i="16"/>
  <c r="AF5" i="16"/>
  <c r="AE5" i="16"/>
  <c r="AD5" i="16"/>
  <c r="AI5" i="16"/>
  <c r="AA5" i="16"/>
  <c r="AJ5" i="16"/>
  <c r="Z5" i="16"/>
  <c r="Y5" i="16"/>
  <c r="X24" i="16"/>
  <c r="W24" i="16"/>
  <c r="AI24" i="16"/>
  <c r="Y24" i="16"/>
  <c r="AG24" i="16"/>
  <c r="AF24" i="16"/>
  <c r="AE24" i="16"/>
  <c r="AD24" i="16"/>
  <c r="AA24" i="16"/>
  <c r="AJ24" i="16"/>
  <c r="Z24" i="16"/>
  <c r="AI29" i="16"/>
  <c r="Z29" i="16"/>
  <c r="AH29" i="16"/>
  <c r="AG29" i="16"/>
  <c r="AF29" i="16"/>
  <c r="Y29" i="16"/>
  <c r="AJ29" i="16"/>
  <c r="AE29" i="16"/>
  <c r="X29" i="16"/>
  <c r="W29" i="16"/>
  <c r="AD29" i="16"/>
  <c r="AA29" i="16"/>
  <c r="AJ13" i="16"/>
  <c r="Z13" i="16"/>
  <c r="X13" i="16"/>
  <c r="AH13" i="16"/>
  <c r="W13" i="16"/>
  <c r="AF13" i="16"/>
  <c r="AE13" i="16"/>
  <c r="AD13" i="16"/>
  <c r="AA13" i="16"/>
  <c r="AA27" i="16"/>
  <c r="AJ27" i="16"/>
  <c r="Z27" i="16"/>
  <c r="AI27" i="16"/>
  <c r="AD27" i="16"/>
  <c r="AH27" i="16"/>
  <c r="AG27" i="16"/>
  <c r="AF27" i="16"/>
  <c r="Y27" i="16"/>
  <c r="AE27" i="16"/>
  <c r="X27" i="16"/>
  <c r="W27" i="16"/>
  <c r="AD19" i="16"/>
  <c r="AA19" i="16"/>
  <c r="AJ19" i="16"/>
  <c r="Z19" i="16"/>
  <c r="AI19" i="16"/>
  <c r="AE19" i="16"/>
  <c r="AH19" i="16"/>
  <c r="AG19" i="16"/>
  <c r="X19" i="16"/>
  <c r="W19" i="16"/>
  <c r="AF19" i="16"/>
  <c r="AD11" i="16"/>
  <c r="AA11" i="16"/>
  <c r="AE11" i="16"/>
  <c r="AJ11" i="16"/>
  <c r="Z11" i="16"/>
  <c r="X11" i="16"/>
  <c r="AI11" i="16"/>
  <c r="AH11" i="16"/>
  <c r="Z18" i="16"/>
  <c r="AE83" i="16"/>
  <c r="AE91" i="16"/>
  <c r="AE99" i="16"/>
  <c r="AF10" i="16"/>
  <c r="AI18" i="16"/>
  <c r="Z26" i="16"/>
  <c r="AF67" i="16"/>
  <c r="AF75" i="16"/>
  <c r="AF83" i="16"/>
  <c r="AF91" i="16"/>
  <c r="AF99" i="16"/>
  <c r="X10" i="16"/>
  <c r="AJ18" i="16"/>
  <c r="AA26" i="16"/>
  <c r="AJ26" i="16"/>
  <c r="AA42" i="16"/>
  <c r="AH59" i="16"/>
  <c r="AH67" i="16"/>
  <c r="AH75" i="16"/>
  <c r="AH83" i="16"/>
  <c r="AH91" i="16"/>
  <c r="AH99" i="16"/>
  <c r="AI75" i="16"/>
  <c r="AI83" i="16"/>
  <c r="AI91" i="16"/>
  <c r="AI99" i="16"/>
  <c r="O19" i="1"/>
  <c r="Z67" i="16"/>
  <c r="Z75" i="16"/>
  <c r="Z83" i="16"/>
  <c r="Z91" i="16"/>
  <c r="Z99" i="16"/>
  <c r="W60" i="16"/>
  <c r="X52" i="16"/>
  <c r="Y52" i="16"/>
  <c r="Z36" i="16"/>
  <c r="AJ36" i="16"/>
  <c r="AJ42" i="16"/>
  <c r="AH44" i="16"/>
  <c r="Z50" i="16"/>
  <c r="AF52" i="16"/>
  <c r="AD60" i="16"/>
  <c r="Z68" i="16"/>
  <c r="AJ68" i="16"/>
  <c r="Z76" i="16"/>
  <c r="AJ76" i="16"/>
  <c r="Z84" i="16"/>
  <c r="AJ84" i="16"/>
  <c r="Z92" i="16"/>
  <c r="AJ92" i="16"/>
  <c r="Z100" i="16"/>
  <c r="AJ100" i="16"/>
  <c r="W44" i="16"/>
  <c r="X36" i="16"/>
  <c r="X100" i="16"/>
  <c r="Y36" i="16"/>
  <c r="Y100" i="16"/>
  <c r="AD36" i="16"/>
  <c r="Z44" i="16"/>
  <c r="AJ44" i="16"/>
  <c r="AJ50" i="16"/>
  <c r="AH52" i="16"/>
  <c r="Z58" i="16"/>
  <c r="AF60" i="16"/>
  <c r="AD68" i="16"/>
  <c r="AD76" i="16"/>
  <c r="AD84" i="16"/>
  <c r="AD92" i="16"/>
  <c r="AD100" i="16"/>
  <c r="W36" i="16"/>
  <c r="W100" i="16"/>
  <c r="X92" i="16"/>
  <c r="Y92" i="16"/>
  <c r="AE36" i="16"/>
  <c r="AA44" i="16"/>
  <c r="AI52" i="16"/>
  <c r="AA58" i="16"/>
  <c r="AG60" i="16"/>
  <c r="AE68" i="16"/>
  <c r="AE76" i="16"/>
  <c r="AE84" i="16"/>
  <c r="AE92" i="16"/>
  <c r="AE100" i="16"/>
  <c r="W92" i="16"/>
  <c r="X84" i="16"/>
  <c r="Y84" i="16"/>
  <c r="Z34" i="16"/>
  <c r="AF36" i="16"/>
  <c r="AD44" i="16"/>
  <c r="Z52" i="16"/>
  <c r="AJ52" i="16"/>
  <c r="AJ58" i="16"/>
  <c r="AH60" i="16"/>
  <c r="Z66" i="16"/>
  <c r="AF68" i="16"/>
  <c r="AF76" i="16"/>
  <c r="AF84" i="16"/>
  <c r="AF92" i="16"/>
  <c r="AF100" i="16"/>
  <c r="W84" i="16"/>
  <c r="X76" i="16"/>
  <c r="Y76" i="16"/>
  <c r="AA34" i="16"/>
  <c r="AG36" i="16"/>
  <c r="AE44" i="16"/>
  <c r="AA52" i="16"/>
  <c r="AI60" i="16"/>
  <c r="AA66" i="16"/>
  <c r="AG68" i="16"/>
  <c r="AG76" i="16"/>
  <c r="AG84" i="16"/>
  <c r="AG92" i="16"/>
  <c r="AG100" i="16"/>
  <c r="W76" i="16"/>
  <c r="X68" i="16"/>
  <c r="Y68" i="16"/>
  <c r="AJ34" i="16"/>
  <c r="Z42" i="16"/>
  <c r="Z60" i="16"/>
  <c r="AJ66" i="16"/>
  <c r="AA74" i="16"/>
  <c r="AA82" i="16"/>
  <c r="AA90" i="16"/>
  <c r="AA98" i="16"/>
  <c r="Y18" i="16"/>
  <c r="Y26" i="16"/>
  <c r="Y34" i="16"/>
  <c r="Y42" i="16"/>
  <c r="Y50" i="16"/>
  <c r="Y58" i="16"/>
  <c r="Y66" i="16"/>
  <c r="Y74" i="16"/>
  <c r="Y82" i="16"/>
  <c r="Y90" i="16"/>
  <c r="Y98" i="16"/>
  <c r="AA18" i="16"/>
  <c r="AD26" i="16"/>
  <c r="AD34" i="16"/>
  <c r="AD42" i="16"/>
  <c r="AD50" i="16"/>
  <c r="AD58" i="16"/>
  <c r="AD66" i="16"/>
  <c r="AD74" i="16"/>
  <c r="AD82" i="16"/>
  <c r="AD90" i="16"/>
  <c r="AD98" i="16"/>
  <c r="AE26" i="16"/>
  <c r="AE34" i="16"/>
  <c r="AE42" i="16"/>
  <c r="AE50" i="16"/>
  <c r="AE58" i="16"/>
  <c r="AE66" i="16"/>
  <c r="AE74" i="16"/>
  <c r="AE82" i="16"/>
  <c r="AE90" i="16"/>
  <c r="AE98" i="16"/>
  <c r="W18" i="16"/>
  <c r="W26" i="16"/>
  <c r="W34" i="16"/>
  <c r="W42" i="16"/>
  <c r="W50" i="16"/>
  <c r="W58" i="16"/>
  <c r="W66" i="16"/>
  <c r="W74" i="16"/>
  <c r="W82" i="16"/>
  <c r="W90" i="16"/>
  <c r="W98" i="16"/>
  <c r="Z10" i="16"/>
  <c r="AE18" i="16"/>
  <c r="AF34" i="16"/>
  <c r="AF42" i="16"/>
  <c r="AF50" i="16"/>
  <c r="AF58" i="16"/>
  <c r="AF66" i="16"/>
  <c r="AF74" i="16"/>
  <c r="AF82" i="16"/>
  <c r="AF90" i="16"/>
  <c r="AF98" i="16"/>
  <c r="W10" i="16"/>
  <c r="AA10" i="16"/>
  <c r="AF18" i="16"/>
  <c r="AG26" i="16"/>
  <c r="AG34" i="16"/>
  <c r="AG42" i="16"/>
  <c r="AG50" i="16"/>
  <c r="AG58" i="16"/>
  <c r="AG66" i="16"/>
  <c r="AG74" i="16"/>
  <c r="AG82" i="16"/>
  <c r="AG90" i="16"/>
  <c r="AG98" i="16"/>
  <c r="X18" i="16"/>
  <c r="X26" i="16"/>
  <c r="X34" i="16"/>
  <c r="X42" i="16"/>
  <c r="X50" i="16"/>
  <c r="X58" i="16"/>
  <c r="X66" i="16"/>
  <c r="X74" i="16"/>
  <c r="X82" i="16"/>
  <c r="X90" i="16"/>
  <c r="X98" i="16"/>
  <c r="AD10" i="16"/>
  <c r="AG18" i="16"/>
  <c r="AH26" i="16"/>
  <c r="AH34" i="16"/>
  <c r="AH42" i="16"/>
  <c r="AH50" i="16"/>
  <c r="AH58" i="16"/>
  <c r="AH66" i="16"/>
  <c r="AH74" i="16"/>
  <c r="AH82" i="16"/>
  <c r="AH90" i="16"/>
  <c r="AH98" i="16"/>
  <c r="AI74" i="16"/>
  <c r="AI82" i="16"/>
  <c r="AI90" i="16"/>
  <c r="AI98" i="16"/>
  <c r="Z74" i="16"/>
  <c r="Z82" i="16"/>
  <c r="Z90" i="16"/>
  <c r="Z98" i="16"/>
  <c r="O12" i="1"/>
  <c r="Q12" i="1" s="1"/>
  <c r="C24" i="3" s="1"/>
  <c r="O11" i="1"/>
  <c r="O14" i="1"/>
  <c r="O22" i="1"/>
  <c r="O21" i="1"/>
  <c r="O15" i="1"/>
  <c r="Q24" i="1" l="1"/>
  <c r="O24" i="3" s="1"/>
  <c r="Q16" i="1"/>
  <c r="G24" i="3" s="1"/>
  <c r="Q17" i="1"/>
  <c r="H24" i="3" s="1"/>
  <c r="Q19" i="1"/>
  <c r="J24" i="3" s="1"/>
  <c r="Q26" i="1"/>
  <c r="Q24" i="3" s="1"/>
  <c r="Q18" i="1"/>
  <c r="I24" i="3" s="1"/>
  <c r="Q20" i="1"/>
  <c r="K24" i="3" s="1"/>
  <c r="Q25" i="1"/>
  <c r="P24" i="3" s="1"/>
  <c r="Q22" i="1"/>
  <c r="M24" i="3" s="1"/>
  <c r="Q14" i="1"/>
  <c r="E24" i="3" s="1"/>
  <c r="Q15" i="1"/>
  <c r="F24" i="3" s="1"/>
  <c r="Q11" i="1"/>
  <c r="B24" i="3" s="1"/>
  <c r="Q23" i="1"/>
  <c r="N24" i="3" s="1"/>
  <c r="Q21" i="1"/>
  <c r="L24" i="3" s="1"/>
  <c r="T16" i="16" l="1"/>
  <c r="AI16" i="16" s="1"/>
  <c r="T5" i="16"/>
  <c r="X5" i="16" s="1"/>
  <c r="T90" i="16"/>
  <c r="E91" i="4" s="1"/>
  <c r="T31" i="16"/>
  <c r="E32" i="4" s="1"/>
  <c r="T25" i="16"/>
  <c r="T84" i="16"/>
  <c r="E85" i="4" s="1"/>
  <c r="T78" i="16"/>
  <c r="E79" i="4" s="1"/>
  <c r="T26" i="16"/>
  <c r="T85" i="16"/>
  <c r="E86" i="4" s="1"/>
  <c r="T61" i="16"/>
  <c r="E62" i="4" s="1"/>
  <c r="T75" i="16"/>
  <c r="E76" i="4" s="1"/>
  <c r="T64" i="16"/>
  <c r="E65" i="4" s="1"/>
  <c r="T43" i="16"/>
  <c r="E44" i="4" s="1"/>
  <c r="T12" i="16"/>
  <c r="T6" i="16"/>
  <c r="AH6" i="16" s="1"/>
  <c r="T45" i="16"/>
  <c r="E46" i="4" s="1"/>
  <c r="T63" i="16"/>
  <c r="E64" i="4" s="1"/>
  <c r="T96" i="16"/>
  <c r="E97" i="4" s="1"/>
  <c r="T7" i="16"/>
  <c r="X7" i="16" s="1"/>
  <c r="T82" i="16"/>
  <c r="E83" i="4" s="1"/>
  <c r="T42" i="16"/>
  <c r="E43" i="4" s="1"/>
  <c r="T38" i="16"/>
  <c r="E39" i="4" s="1"/>
  <c r="T17" i="16"/>
  <c r="T68" i="16"/>
  <c r="E69" i="4" s="1"/>
  <c r="T50" i="16"/>
  <c r="E51" i="4" s="1"/>
  <c r="T24" i="16"/>
  <c r="T97" i="16"/>
  <c r="E98" i="4" s="1"/>
  <c r="T51" i="16"/>
  <c r="E52" i="4" s="1"/>
  <c r="T54" i="16"/>
  <c r="E55" i="4" s="1"/>
  <c r="T104" i="16"/>
  <c r="E105" i="4" s="1"/>
  <c r="T71" i="16"/>
  <c r="E72" i="4" s="1"/>
  <c r="T94" i="16"/>
  <c r="E95" i="4" s="1"/>
  <c r="T29" i="16"/>
  <c r="T32" i="16"/>
  <c r="E33" i="4" s="1"/>
  <c r="T11" i="16"/>
  <c r="T100" i="16"/>
  <c r="E101" i="4" s="1"/>
  <c r="T76" i="16"/>
  <c r="E77" i="4" s="1"/>
  <c r="T30" i="16"/>
  <c r="T27" i="16"/>
  <c r="AC27" i="16" s="1"/>
  <c r="T95" i="16"/>
  <c r="E96" i="4" s="1"/>
  <c r="T73" i="16"/>
  <c r="E74" i="4" s="1"/>
  <c r="T69" i="16"/>
  <c r="E70" i="4" s="1"/>
  <c r="T55" i="16"/>
  <c r="E56" i="4" s="1"/>
  <c r="T19" i="16"/>
  <c r="AC19" i="16" s="1"/>
  <c r="T103" i="16"/>
  <c r="E104" i="4" s="1"/>
  <c r="T46" i="16"/>
  <c r="E47" i="4" s="1"/>
  <c r="T79" i="16"/>
  <c r="E80" i="4" s="1"/>
  <c r="T41" i="16"/>
  <c r="E42" i="4" s="1"/>
  <c r="T66" i="16"/>
  <c r="E67" i="4" s="1"/>
  <c r="T18" i="16"/>
  <c r="T93" i="16"/>
  <c r="E94" i="4" s="1"/>
  <c r="T44" i="16"/>
  <c r="E45" i="4" s="1"/>
  <c r="T56" i="16"/>
  <c r="E57" i="4" s="1"/>
  <c r="T23" i="16"/>
  <c r="T70" i="16"/>
  <c r="E71" i="4" s="1"/>
  <c r="T40" i="16"/>
  <c r="E41" i="4" s="1"/>
  <c r="T13" i="16"/>
  <c r="T101" i="16"/>
  <c r="E102" i="4" s="1"/>
  <c r="T105" i="16"/>
  <c r="E106" i="4" s="1"/>
  <c r="T87" i="16"/>
  <c r="E88" i="4" s="1"/>
  <c r="T21" i="16"/>
  <c r="T65" i="16"/>
  <c r="E66" i="4" s="1"/>
  <c r="T86" i="16"/>
  <c r="E87" i="4" s="1"/>
  <c r="T77" i="16"/>
  <c r="E78" i="4" s="1"/>
  <c r="T47" i="16"/>
  <c r="E48" i="4" s="1"/>
  <c r="T52" i="16"/>
  <c r="E53" i="4" s="1"/>
  <c r="T33" i="16"/>
  <c r="E34" i="4" s="1"/>
  <c r="T60" i="16"/>
  <c r="E61" i="4" s="1"/>
  <c r="T59" i="16"/>
  <c r="E60" i="4" s="1"/>
  <c r="T39" i="16"/>
  <c r="E40" i="4" s="1"/>
  <c r="T57" i="16"/>
  <c r="E58" i="4" s="1"/>
  <c r="T62" i="16"/>
  <c r="E63" i="4" s="1"/>
  <c r="T20" i="16"/>
  <c r="T15" i="16"/>
  <c r="AH15" i="16" s="1"/>
  <c r="T9" i="16"/>
  <c r="T58" i="16"/>
  <c r="E59" i="4" s="1"/>
  <c r="T36" i="16"/>
  <c r="E37" i="4" s="1"/>
  <c r="T35" i="16"/>
  <c r="E36" i="4" s="1"/>
  <c r="T28" i="16"/>
  <c r="T74" i="16"/>
  <c r="E75" i="4" s="1"/>
  <c r="T92" i="16"/>
  <c r="E93" i="4" s="1"/>
  <c r="T102" i="16"/>
  <c r="E103" i="4" s="1"/>
  <c r="T99" i="16"/>
  <c r="E100" i="4" s="1"/>
  <c r="T53" i="16"/>
  <c r="E54" i="4" s="1"/>
  <c r="T49" i="16"/>
  <c r="E50" i="4" s="1"/>
  <c r="T83" i="16"/>
  <c r="E84" i="4" s="1"/>
  <c r="T91" i="16"/>
  <c r="E92" i="4" s="1"/>
  <c r="T72" i="16"/>
  <c r="E73" i="4" s="1"/>
  <c r="T48" i="16"/>
  <c r="E49" i="4" s="1"/>
  <c r="T81" i="16"/>
  <c r="E82" i="4" s="1"/>
  <c r="T98" i="16"/>
  <c r="E99" i="4" s="1"/>
  <c r="T34" i="16"/>
  <c r="E35" i="4" s="1"/>
  <c r="T89" i="16"/>
  <c r="E90" i="4" s="1"/>
  <c r="T8" i="16"/>
  <c r="T22" i="16"/>
  <c r="T14" i="16"/>
  <c r="AG14" i="16" s="1"/>
  <c r="T80" i="16"/>
  <c r="E81" i="4" s="1"/>
  <c r="T88" i="16"/>
  <c r="E89" i="4" s="1"/>
  <c r="T37" i="16"/>
  <c r="E38" i="4" s="1"/>
  <c r="T10" i="16"/>
  <c r="T67" i="16"/>
  <c r="E68" i="4" s="1"/>
  <c r="AG11" i="16"/>
  <c r="AI10" i="16"/>
  <c r="AG7" i="16"/>
  <c r="E14" i="4"/>
  <c r="AI8" i="16"/>
  <c r="X8" i="16"/>
  <c r="AG10" i="16"/>
  <c r="AJ10" i="16"/>
  <c r="Y13" i="16"/>
  <c r="Y19" i="16"/>
  <c r="W11" i="16"/>
  <c r="AG15" i="16"/>
  <c r="Z17" i="16"/>
  <c r="W5" i="16"/>
  <c r="AF21" i="16"/>
  <c r="X14" i="16"/>
  <c r="X12" i="16"/>
  <c r="AB16" i="16"/>
  <c r="AF7" i="16"/>
  <c r="E17" i="4" l="1"/>
  <c r="E31" i="4"/>
  <c r="AC30" i="16"/>
  <c r="E30" i="4"/>
  <c r="AB29" i="16"/>
  <c r="AB3" i="16" s="1"/>
  <c r="E13" i="17" s="1"/>
  <c r="E29" i="4"/>
  <c r="AE28" i="16"/>
  <c r="E28" i="4"/>
  <c r="E27" i="4"/>
  <c r="AF26" i="16"/>
  <c r="E26" i="4"/>
  <c r="AH25" i="16"/>
  <c r="E25" i="4"/>
  <c r="AH24" i="16"/>
  <c r="E24" i="4"/>
  <c r="AJ23" i="16"/>
  <c r="E23" i="4"/>
  <c r="Z22" i="16"/>
  <c r="Z3" i="16" s="1"/>
  <c r="E11" i="17" s="1"/>
  <c r="E22" i="4"/>
  <c r="AD21" i="16"/>
  <c r="E20" i="4"/>
  <c r="E21" i="4"/>
  <c r="AE20" i="16"/>
  <c r="AE3" i="16" s="1"/>
  <c r="E16" i="17" s="1"/>
  <c r="E19" i="4"/>
  <c r="AD18" i="16"/>
  <c r="E18" i="4"/>
  <c r="AA17" i="16"/>
  <c r="AA3" i="16" s="1"/>
  <c r="E12" i="17" s="1"/>
  <c r="AI13" i="16"/>
  <c r="AI3" i="16" s="1"/>
  <c r="E20" i="17" s="1"/>
  <c r="AG13" i="16"/>
  <c r="AG12" i="16"/>
  <c r="AF12" i="16"/>
  <c r="E11" i="4"/>
  <c r="Y10" i="16"/>
  <c r="AF11" i="16"/>
  <c r="Y11" i="16"/>
  <c r="AH9" i="16"/>
  <c r="W9" i="16"/>
  <c r="AG8" i="16"/>
  <c r="W8" i="16"/>
  <c r="E6" i="4"/>
  <c r="E16" i="4"/>
  <c r="AF15" i="16"/>
  <c r="E12" i="4"/>
  <c r="E15" i="4"/>
  <c r="AJ14" i="16"/>
  <c r="E7" i="4"/>
  <c r="X6" i="16"/>
  <c r="X3" i="16" s="1"/>
  <c r="E9" i="17" s="1"/>
  <c r="E13" i="4"/>
  <c r="E8" i="4"/>
  <c r="E10" i="4"/>
  <c r="E9" i="4"/>
  <c r="AH10" i="16"/>
  <c r="D8" i="19" l="1" a="1"/>
  <c r="D8" i="19" s="1"/>
  <c r="AC3" i="16"/>
  <c r="E14" i="17" s="1"/>
  <c r="AJ3" i="16"/>
  <c r="E21" i="17" s="1"/>
  <c r="AD3" i="16"/>
  <c r="E15" i="17" s="1"/>
  <c r="AH3" i="16"/>
  <c r="E19" i="17" s="1"/>
  <c r="AG3" i="16"/>
  <c r="E18" i="17" s="1"/>
  <c r="AF3" i="16"/>
  <c r="E17" i="17" s="1"/>
  <c r="Y3" i="16"/>
  <c r="E10" i="17" s="1"/>
  <c r="W3" i="16"/>
  <c r="E8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<sst xmlns="http://schemas.openxmlformats.org/spreadsheetml/2006/main" count="126" uniqueCount="88">
  <si>
    <t>Kosten des Gebäudes</t>
  </si>
  <si>
    <t>m²</t>
  </si>
  <si>
    <t>Name Raum</t>
  </si>
  <si>
    <t xml:space="preserve"> Kostenanteil [€]</t>
  </si>
  <si>
    <t>Kostenanteil [%]</t>
  </si>
  <si>
    <t>Nutzung (Name)</t>
  </si>
  <si>
    <t>Std./Jahr</t>
  </si>
  <si>
    <t>Teilhandlungsfeld</t>
  </si>
  <si>
    <t>Handlungsfeld</t>
  </si>
  <si>
    <t>1a</t>
  </si>
  <si>
    <t>1b</t>
  </si>
  <si>
    <t>1c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</si>
  <si>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</si>
  <si>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</si>
  <si>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</si>
  <si>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</si>
  <si>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</si>
  <si>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</si>
  <si>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</si>
  <si>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</si>
  <si>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</si>
  <si>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</si>
  <si>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6c</t>
  </si>
  <si>
    <t>Gottesdienst</t>
  </si>
  <si>
    <t>Kirchenmusik</t>
  </si>
  <si>
    <t>Kultur</t>
  </si>
  <si>
    <t>Seelsorge</t>
  </si>
  <si>
    <t>Beratung</t>
  </si>
  <si>
    <t>Diakonie</t>
  </si>
  <si>
    <t>Mission</t>
  </si>
  <si>
    <t>Ökumene</t>
  </si>
  <si>
    <t>Bildung</t>
  </si>
  <si>
    <t>Erziehung</t>
  </si>
  <si>
    <t>Leitung</t>
  </si>
  <si>
    <t>Verwaltung</t>
  </si>
  <si>
    <t>Öffentlichkeitsarbeit</t>
  </si>
  <si>
    <t xml:space="preserve"> </t>
  </si>
  <si>
    <t>THF</t>
  </si>
  <si>
    <t>GOTTESDIENST</t>
  </si>
  <si>
    <t>KIRCHENMUSIK</t>
  </si>
  <si>
    <t>KULTUR</t>
  </si>
  <si>
    <t>SEELSORGE</t>
  </si>
  <si>
    <t>SUMMEN</t>
  </si>
  <si>
    <t>Nutzung in Std. gesamt</t>
  </si>
  <si>
    <t>Kosten/Std.</t>
  </si>
  <si>
    <t>Fläche [%]</t>
  </si>
  <si>
    <t>BERATUNG</t>
  </si>
  <si>
    <t>MISSION</t>
  </si>
  <si>
    <t>ÖKUMENE</t>
  </si>
  <si>
    <t>BILDUNG</t>
  </si>
  <si>
    <t>ERZIEHUNG</t>
  </si>
  <si>
    <t>LEITUNG</t>
  </si>
  <si>
    <t>VERWALTUNG</t>
  </si>
  <si>
    <t>ÖFFENTLICHKEITSARBEIT</t>
  </si>
  <si>
    <t>RÄUME:</t>
  </si>
  <si>
    <t>DIAKONIE</t>
  </si>
  <si>
    <t>GES. VERANTW.</t>
  </si>
  <si>
    <t>Gesamtfläche</t>
  </si>
  <si>
    <t>Aufwand durch Gebäudenutzung</t>
  </si>
  <si>
    <t>Heizkosten</t>
  </si>
  <si>
    <t>Strom</t>
  </si>
  <si>
    <t>Wasser, Abwasser</t>
  </si>
  <si>
    <t>Telekommunikation</t>
  </si>
  <si>
    <t>Versicherungen, Abgaben etc.</t>
  </si>
  <si>
    <t>Hausmeistertätigkeiten</t>
  </si>
  <si>
    <t>Schneeräumen</t>
  </si>
  <si>
    <t>Außenanlagen</t>
  </si>
  <si>
    <t>Substanzerhaltung</t>
  </si>
  <si>
    <t>Abschreibung für Abnutzung</t>
  </si>
  <si>
    <t>ggf. weitere Kostenkategorie</t>
  </si>
  <si>
    <t>Gesamtkosten des Gebäudes</t>
  </si>
  <si>
    <t>Kosten (rechnerisch)</t>
  </si>
  <si>
    <t>Rechnerische Zuordnung von Aufwendungen aus der Nutzung des Gebäudes</t>
  </si>
  <si>
    <t>Gebäudenutzung durch einzelne Gruppen/Veranstaltungen</t>
  </si>
  <si>
    <t>Stammdaten des Gebäudes</t>
  </si>
  <si>
    <t>Veranstaltung</t>
  </si>
  <si>
    <t>Summe Einnahmen</t>
  </si>
  <si>
    <t>Mieter</t>
  </si>
  <si>
    <t>Einnahmen [€/Jahr]</t>
  </si>
  <si>
    <t>Teilhandlungsfeld auswählen</t>
  </si>
  <si>
    <t>Std. im Jahr</t>
  </si>
  <si>
    <t>Gemeindezentrum Neustadt</t>
  </si>
  <si>
    <t>Summe Nutzungsstunden gesamt:</t>
  </si>
  <si>
    <t>ges. Verantwortung</t>
  </si>
  <si>
    <t>Nutzungsanteil nach Veranstaltungen im Teilhandlungsfeld</t>
  </si>
  <si>
    <t>Nutzung des Gebäudes [Std./Jahr)</t>
  </si>
  <si>
    <t>Kosten Gebäudenutzung</t>
  </si>
  <si>
    <t>ACHTUNG: HIER NUR RÄUME EINTRAGEN, DIE VON MINDESTENS EINER GRUPPE ODER VERANSTALTUNG AUCH GENUTZT WERDEN!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</si>
</sst>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4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2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44" fontId="0" fillId="0" borderId="0" xfId="1" applyFont="1"/>
    <xf numFmtId="44" fontId="0" fillId="0" borderId="0" xfId="0" applyNumberFormat="1"/>
    <xf numFmtId="0" fontId="2" fillId="0" borderId="0" xfId="0" applyFont="1"/>
    <xf numFmtId="0" fontId="0" fillId="3" borderId="0" xfId="0" applyFill="1"/>
    <xf numFmtId="0" fontId="0" fillId="4" borderId="0" xfId="0" applyFill="1"/>
    <xf numFmtId="44" fontId="2" fillId="0" borderId="0" xfId="0" applyNumberFormat="1" applyFont="1"/>
    <xf numFmtId="44" fontId="0" fillId="3" borderId="0" xfId="0" applyNumberFormat="1" applyFill="1"/>
    <xf numFmtId="0" fontId="2" fillId="5" borderId="0" xfId="0" applyFont="1" applyFill="1"/>
    <xf numFmtId="44" fontId="2" fillId="5" borderId="0" xfId="1" applyFont="1" applyFill="1"/>
    <xf numFmtId="0" fontId="0" fillId="5" borderId="0" xfId="0" applyFill="1"/>
    <xf numFmtId="44" fontId="2" fillId="5" borderId="0" xfId="0" applyNumberFormat="1" applyFont="1" applyFill="1"/>
    <xf numFmtId="44" fontId="0" fillId="5" borderId="0" xfId="1" applyFont="1" applyFill="1" applyBorder="1"/>
    <xf numFmtId="164" fontId="0" fillId="5" borderId="0" xfId="2" applyNumberFormat="1" applyFont="1" applyFill="1" applyBorder="1"/>
    <xf numFmtId="0" fontId="0" fillId="3" borderId="14" xfId="0" applyFill="1" applyBorder="1"/>
    <xf numFmtId="0" fontId="0" fillId="3" borderId="16" xfId="0" applyFill="1" applyBorder="1"/>
    <xf numFmtId="0" fontId="0" fillId="3" borderId="18" xfId="0" applyFill="1" applyBorder="1"/>
    <xf numFmtId="0" fontId="0" fillId="3" borderId="17" xfId="0" applyFill="1" applyBorder="1"/>
    <xf numFmtId="0" fontId="0" fillId="3" borderId="15" xfId="0" applyFill="1" applyBorder="1"/>
    <xf numFmtId="0" fontId="3" fillId="3" borderId="0" xfId="0" applyFont="1" applyFill="1"/>
    <xf numFmtId="0" fontId="0" fillId="3" borderId="19" xfId="0" applyFill="1" applyBorder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8" fontId="0" fillId="3" borderId="0" xfId="0" applyNumberFormat="1" applyFill="1"/>
    <xf numFmtId="8" fontId="0" fillId="3" borderId="19" xfId="0" applyNumberFormat="1" applyFill="1" applyBorder="1"/>
    <xf numFmtId="0" fontId="0" fillId="3" borderId="20" xfId="0" applyFill="1" applyBorder="1"/>
    <xf numFmtId="0" fontId="0" fillId="3" borderId="21" xfId="0" applyFill="1" applyBorder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left"/>
    </xf>
    <xf numFmtId="0" fontId="0" fillId="3" borderId="4" xfId="0" applyFill="1" applyBorder="1" applyAlignment="1">
      <alignment horizontal="center"/>
    </xf>
    <xf numFmtId="44" fontId="2" fillId="3" borderId="0" xfId="1" applyFont="1" applyFill="1" applyAlignment="1">
      <alignment horizontal="center"/>
    </xf>
    <xf numFmtId="44" fontId="2" fillId="5" borderId="0" xfId="1" applyFont="1" applyFill="1" applyBorder="1"/>
    <xf numFmtId="0" fontId="0" fillId="5" borderId="7" xfId="0" applyFill="1" applyBorder="1"/>
    <xf numFmtId="44" fontId="0" fillId="5" borderId="8" xfId="0" applyNumberFormat="1" applyFill="1" applyBorder="1"/>
    <xf numFmtId="44" fontId="0" fillId="5" borderId="10" xfId="0" applyNumberFormat="1" applyFill="1" applyBorder="1"/>
    <xf numFmtId="44" fontId="0" fillId="5" borderId="12" xfId="1" applyFont="1" applyFill="1" applyBorder="1"/>
    <xf numFmtId="164" fontId="0" fillId="5" borderId="12" xfId="2" applyNumberFormat="1" applyFont="1" applyFill="1" applyBorder="1"/>
    <xf numFmtId="0" fontId="0" fillId="5" borderId="12" xfId="0" applyFill="1" applyBorder="1"/>
    <xf numFmtId="44" fontId="0" fillId="5" borderId="13" xfId="0" applyNumberFormat="1" applyFill="1" applyBorder="1"/>
    <xf numFmtId="0" fontId="4" fillId="3" borderId="0" xfId="0" applyFont="1" applyFill="1"/>
    <xf numFmtId="0" fontId="0" fillId="0" borderId="0" xfId="0" applyAlignment="1">
      <alignment horizontal="center"/>
    </xf>
    <xf numFmtId="0" fontId="0" fillId="3" borderId="23" xfId="0" applyFill="1" applyBorder="1"/>
    <xf numFmtId="0" fontId="0" fillId="3" borderId="25" xfId="0" applyFill="1" applyBorder="1"/>
    <xf numFmtId="0" fontId="3" fillId="0" borderId="0" xfId="0" applyFont="1"/>
    <xf numFmtId="0" fontId="3" fillId="8" borderId="24" xfId="0" applyFont="1" applyFill="1" applyBorder="1"/>
    <xf numFmtId="0" fontId="0" fillId="8" borderId="24" xfId="0" applyFill="1" applyBorder="1"/>
    <xf numFmtId="44" fontId="2" fillId="8" borderId="24" xfId="0" applyNumberFormat="1" applyFont="1" applyFill="1" applyBorder="1"/>
    <xf numFmtId="165" fontId="0" fillId="5" borderId="0" xfId="0" applyNumberFormat="1" applyFill="1"/>
    <xf numFmtId="165" fontId="0" fillId="5" borderId="12" xfId="0" applyNumberFormat="1" applyFill="1" applyBorder="1"/>
    <xf numFmtId="0" fontId="2" fillId="3" borderId="12" xfId="0" applyFont="1" applyFill="1" applyBorder="1"/>
    <xf numFmtId="0" fontId="0" fillId="3" borderId="12" xfId="0" applyFill="1" applyBorder="1"/>
    <xf numFmtId="0" fontId="3" fillId="0" borderId="0" xfId="0" applyFont="1" applyAlignment="1">
      <alignment horizontal="center"/>
    </xf>
    <xf numFmtId="0" fontId="5" fillId="6" borderId="16" xfId="0" applyFont="1" applyFill="1" applyBorder="1"/>
    <xf numFmtId="8" fontId="2" fillId="7" borderId="0" xfId="1" applyNumberFormat="1" applyFont="1" applyFill="1" applyBorder="1"/>
    <xf numFmtId="0" fontId="6" fillId="6" borderId="16" xfId="0" applyFont="1" applyFill="1" applyBorder="1"/>
    <xf numFmtId="0" fontId="0" fillId="6" borderId="16" xfId="0" applyFill="1" applyBorder="1"/>
    <xf numFmtId="0" fontId="7" fillId="6" borderId="6" xfId="0" applyFont="1" applyFill="1" applyBorder="1"/>
    <xf numFmtId="0" fontId="7" fillId="6" borderId="7" xfId="0" applyFont="1" applyFill="1" applyBorder="1"/>
    <xf numFmtId="8" fontId="7" fillId="6" borderId="8" xfId="0" applyNumberFormat="1" applyFont="1" applyFill="1" applyBorder="1"/>
    <xf numFmtId="0" fontId="7" fillId="6" borderId="9" xfId="0" applyFont="1" applyFill="1" applyBorder="1"/>
    <xf numFmtId="0" fontId="7" fillId="6" borderId="0" xfId="0" applyFont="1" applyFill="1"/>
    <xf numFmtId="8" fontId="7" fillId="6" borderId="10" xfId="0" applyNumberFormat="1" applyFont="1" applyFill="1" applyBorder="1"/>
    <xf numFmtId="0" fontId="7" fillId="6" borderId="11" xfId="0" applyFont="1" applyFill="1" applyBorder="1"/>
    <xf numFmtId="0" fontId="7" fillId="6" borderId="12" xfId="0" applyFont="1" applyFill="1" applyBorder="1"/>
    <xf numFmtId="8" fontId="7" fillId="6" borderId="13" xfId="0" applyNumberFormat="1" applyFont="1" applyFill="1" applyBorder="1"/>
    <xf numFmtId="0" fontId="7" fillId="6" borderId="1" xfId="0" applyFont="1" applyFill="1" applyBorder="1"/>
    <xf numFmtId="0" fontId="7" fillId="6" borderId="2" xfId="0" applyFont="1" applyFill="1" applyBorder="1"/>
    <xf numFmtId="0" fontId="7" fillId="6" borderId="3" xfId="0" applyFont="1" applyFill="1" applyBorder="1"/>
    <xf numFmtId="0" fontId="7" fillId="2" borderId="0" xfId="0" applyFont="1" applyFill="1"/>
    <xf numFmtId="44" fontId="7" fillId="2" borderId="0" xfId="1" applyFont="1" applyFill="1" applyAlignment="1">
      <alignment horizontal="right" indent="1"/>
    </xf>
    <xf numFmtId="0" fontId="7" fillId="6" borderId="5" xfId="0" applyFont="1" applyFill="1" applyBorder="1"/>
    <xf numFmtId="0" fontId="7" fillId="6" borderId="5" xfId="0" applyFont="1" applyFill="1" applyBorder="1" applyAlignment="1">
      <alignment horizontal="center"/>
    </xf>
    <xf numFmtId="0" fontId="7" fillId="6" borderId="22" xfId="0" applyFont="1" applyFill="1" applyBorder="1" applyAlignment="1">
      <alignment horizontal="center"/>
    </xf>
    <xf numFmtId="0" fontId="2" fillId="2" borderId="0" xfId="0" applyFont="1" applyFill="1"/>
    <xf numFmtId="0" fontId="0" fillId="0" borderId="28" xfId="0" applyBorder="1"/>
    <xf numFmtId="0" fontId="0" fillId="0" borderId="29" xfId="0" applyBorder="1"/>
    <xf numFmtId="0" fontId="0" fillId="0" borderId="26" xfId="0" applyBorder="1"/>
    <xf numFmtId="0" fontId="0" fillId="0" borderId="32" xfId="0" applyBorder="1"/>
    <xf numFmtId="0" fontId="0" fillId="0" borderId="27" xfId="0" applyBorder="1"/>
    <xf numFmtId="0" fontId="0" fillId="0" borderId="30" xfId="0" applyBorder="1"/>
    <xf numFmtId="0" fontId="0" fillId="0" borderId="33" xfId="0" applyBorder="1"/>
    <xf numFmtId="0" fontId="2" fillId="10" borderId="0" xfId="0" applyFont="1" applyFill="1"/>
    <xf numFmtId="44" fontId="0" fillId="10" borderId="0" xfId="0" applyNumberFormat="1" applyFill="1"/>
    <xf numFmtId="44" fontId="0" fillId="0" borderId="31" xfId="1" applyFont="1" applyBorder="1"/>
    <xf numFmtId="44" fontId="2" fillId="11" borderId="0" xfId="1" applyFont="1" applyFill="1" applyBorder="1"/>
    <xf numFmtId="44" fontId="0" fillId="0" borderId="29" xfId="0" applyNumberFormat="1" applyBorder="1"/>
    <xf numFmtId="0" fontId="2" fillId="9" borderId="0" xfId="0" applyFont="1" applyFill="1" applyAlignment="1">
      <alignment horizontal="right" indent="1"/>
    </xf>
    <xf numFmtId="0" fontId="8" fillId="3" borderId="0" xfId="0" applyFont="1" applyFill="1"/>
  </cellXfs>
  <cellStyles count="3">
    <cellStyle name="Prozent" xfId="2" builtinId="5"/>
    <cellStyle name="Standard" xfId="0" builtinId="0"/>
    <cellStyle name="Währung" xfId="1" builtinId="4"/>
  </cellStyles>
  <dxfs count="1"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Ressourcen</a:t>
            </a:r>
            <a:r>
              <a:rPr lang="de-DE" baseline="0"/>
              <a:t> Gebäude nach Teilhandlungsfeld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80-4410-9A24-E9C4F3F02B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680-4410-9A24-E9C4F3F02B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680-4410-9A24-E9C4F3F02B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680-4410-9A24-E9C4F3F02B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680-4410-9A24-E9C4F3F02BD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680-4410-9A24-E9C4F3F02BD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680-4410-9A24-E9C4F3F02BD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680-4410-9A24-E9C4F3F02BD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680-4410-9A24-E9C4F3F02BD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680-4410-9A24-E9C4F3F02BD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680-4410-9A24-E9C4F3F02BD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680-4410-9A24-E9C4F3F02BD6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680-4410-9A24-E9C4F3F02BD6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680-4410-9A24-E9C4F3F02BD6}"/>
              </c:ext>
            </c:extLst>
          </c:dPt>
          <c:cat>
            <c:strRef>
              <c:f>'Auswertung nach THF'!$D$8:$D$21</c:f>
              <c:strCache>
                <c:ptCount val="14"/>
                <c:pt idx="0">
                  <c:v>Gottesdienst</c:v>
                </c:pt>
                <c:pt idx="1">
                  <c:v>Kirchenmusik</c:v>
                </c:pt>
                <c:pt idx="2">
                  <c:v>Kultur</c:v>
                </c:pt>
                <c:pt idx="3">
                  <c:v>Seelsorge</c:v>
                </c:pt>
                <c:pt idx="4">
                  <c:v>Beratung</c:v>
                </c:pt>
                <c:pt idx="5">
                  <c:v>Diakonie</c:v>
                </c:pt>
                <c:pt idx="6">
                  <c:v>ges. Verantwortung</c:v>
                </c:pt>
                <c:pt idx="7">
                  <c:v>Mission</c:v>
                </c:pt>
                <c:pt idx="8">
                  <c:v>Ökumene</c:v>
                </c:pt>
                <c:pt idx="9">
                  <c:v>Bildung</c:v>
                </c:pt>
                <c:pt idx="10">
                  <c:v>Erziehung</c:v>
                </c:pt>
                <c:pt idx="11">
                  <c:v>Leitung</c:v>
                </c:pt>
                <c:pt idx="12">
                  <c:v>Verwaltung</c:v>
                </c:pt>
                <c:pt idx="13">
                  <c:v>Öffentlichkeitsarbeit</c:v>
                </c:pt>
              </c:strCache>
            </c:strRef>
          </c:cat>
          <c:val>
            <c:numRef>
              <c:f>'Auswertung nach THF'!$E$8:$E$21</c:f>
              <c:numCache>
                <c:formatCode>_("€"* #,##0.00_);_("€"* \(#,##0.00\);_("€"* "-"??_);_(@_)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7-491E-B4A5-59A19CB9F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320040</xdr:colOff>
      <xdr:row>3</xdr:row>
      <xdr:rowOff>179070</xdr:rowOff>
    </xdr:from>
    <xdr:to>
      <xdr:col>15</xdr:col>
      <xdr:colOff>160020</xdr:colOff>
      <xdr:row>26</xdr:row>
      <xdr:rowOff>30480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A8E675B-74A4-EDA3-9E01-161A8E4C8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DBB93-6777-46D1-A62F-567A4B51941F}">
  <sheetPr>
    <tabColor theme="7" tint="0.59999389629810485"/>
  </sheetPr>
  <dimension ref="B4:U29"/>
  <sheetViews>
    <sheetView tabSelected="1" topLeftCell="A2" workbookViewId="0">
      <selection activeCell="M36" sqref="M36"/>
    </sheetView>
  </sheetViews>
  <sheetFormatPr baseColWidth="10" defaultColWidth="11.42578125" defaultRowHeight="15" x14ac:dyDescent="0.25"/>
  <cols>
    <col min="1" max="1" width="11.42578125" style="4"/>
    <col min="2" max="2" width="2.7109375" style="4" customWidth="1"/>
    <col min="3" max="3" width="11.42578125" style="4"/>
    <col min="4" max="4" width="18.140625" style="4" customWidth="1"/>
    <col min="5" max="5" width="11.42578125" style="4"/>
    <col min="6" max="6" width="6.7109375" style="4" customWidth="1"/>
    <col min="7" max="7" width="4.5703125" style="4" customWidth="1"/>
    <col min="8" max="8" width="3.85546875" style="4" customWidth="1"/>
    <col min="9" max="9" width="26.85546875" style="4" customWidth="1"/>
    <col min="10" max="10" width="10.7109375" style="4" customWidth="1"/>
    <col min="11" max="11" width="14.140625" style="4" customWidth="1"/>
    <col min="12" max="12" width="15.7109375" style="4" customWidth="1"/>
    <col min="13" max="17" width="11.42578125" style="4"/>
    <col min="18" max="18" width="3" style="4" customWidth="1"/>
    <col min="19" max="19" width="28.85546875" style="4" customWidth="1"/>
    <col min="20" max="16384" width="11.42578125" style="4"/>
  </cols>
  <sheetData>
    <row r="4" spans="2:18" ht="18.75" x14ac:dyDescent="0.3">
      <c r="B4" s="19" t="s">
        <v>74</v>
      </c>
    </row>
    <row r="6" spans="2:18" ht="15.75" thickBot="1" x14ac:dyDescent="0.3">
      <c r="B6" s="14"/>
    </row>
    <row r="7" spans="2:18" ht="18.75" x14ac:dyDescent="0.3">
      <c r="B7" s="16"/>
      <c r="C7" s="15"/>
      <c r="D7" s="15"/>
      <c r="E7" s="15"/>
      <c r="F7" s="17"/>
      <c r="H7" s="18"/>
      <c r="I7" s="54" t="s">
        <v>81</v>
      </c>
      <c r="J7" s="52"/>
      <c r="K7" s="55"/>
      <c r="L7" s="15"/>
      <c r="M7" s="15"/>
      <c r="N7" s="15"/>
      <c r="O7" s="15"/>
      <c r="P7" s="15"/>
      <c r="Q7" s="15"/>
      <c r="R7" s="17"/>
    </row>
    <row r="8" spans="2:18" ht="18.75" x14ac:dyDescent="0.3">
      <c r="B8" s="16"/>
      <c r="C8" s="19" t="s">
        <v>0</v>
      </c>
      <c r="F8" s="20"/>
      <c r="H8" s="16"/>
      <c r="I8" s="19" t="s">
        <v>70</v>
      </c>
      <c r="K8" s="53">
        <f>SUM(E11:E26)-E29</f>
        <v>0</v>
      </c>
      <c r="R8" s="20"/>
    </row>
    <row r="9" spans="2:18" x14ac:dyDescent="0.25">
      <c r="B9" s="16"/>
      <c r="F9" s="20"/>
      <c r="H9" s="16"/>
      <c r="I9" s="87" t="s">
        <v>87</v>
      </c>
      <c r="R9" s="20"/>
    </row>
    <row r="10" spans="2:18" x14ac:dyDescent="0.25">
      <c r="B10" s="16"/>
      <c r="F10" s="20"/>
      <c r="H10" s="16"/>
      <c r="I10" s="21" t="s">
        <v>2</v>
      </c>
      <c r="J10" s="22" t="s">
        <v>1</v>
      </c>
      <c r="K10" s="49" t="s">
        <v>45</v>
      </c>
      <c r="L10" s="49" t="s">
        <v>3</v>
      </c>
      <c r="M10" s="49" t="s">
        <v>4</v>
      </c>
      <c r="N10" s="50"/>
      <c r="O10" s="21" t="s">
        <v>43</v>
      </c>
      <c r="Q10" s="21" t="s">
        <v>44</v>
      </c>
      <c r="R10" s="20"/>
    </row>
    <row r="11" spans="2:18" x14ac:dyDescent="0.25">
      <c r="B11" s="16"/>
      <c r="C11" s="56" t="s">
        <v>59</v>
      </c>
      <c r="D11" s="57"/>
      <c r="E11" s="58"/>
      <c r="F11" s="24"/>
      <c r="G11" s="23"/>
      <c r="H11" s="16"/>
      <c r="I11" s="65"/>
      <c r="J11" s="56"/>
      <c r="K11" s="47" t="str">
        <f>IFERROR(J11/SUM(J$11:J$26)*100,"")</f>
        <v/>
      </c>
      <c r="L11" s="12" t="str">
        <f t="shared" ref="L11:L26" si="0">IFERROR((K$8)/SUM(J$11:J$26)*J11,"")</f>
        <v/>
      </c>
      <c r="M11" s="13" t="str">
        <f>IFERROR((L11)/(K$8),"")</f>
        <v/>
      </c>
      <c r="N11" s="10"/>
      <c r="O11" s="32">
        <f>SUM('"Maschinenraum 2"'!C$5:C$105)</f>
        <v>0</v>
      </c>
      <c r="P11" s="32"/>
      <c r="Q11" s="33">
        <f>IFERROR(L11/O11,0)</f>
        <v>0</v>
      </c>
      <c r="R11" s="20"/>
    </row>
    <row r="12" spans="2:18" x14ac:dyDescent="0.25">
      <c r="B12" s="16"/>
      <c r="C12" s="59" t="s">
        <v>60</v>
      </c>
      <c r="D12" s="60"/>
      <c r="E12" s="61"/>
      <c r="F12" s="24"/>
      <c r="G12" s="23"/>
      <c r="H12" s="16"/>
      <c r="I12" s="66"/>
      <c r="J12" s="59"/>
      <c r="K12" s="47" t="str">
        <f t="shared" ref="K12:K26" si="1">IFERROR(J12/SUM(J$11:J$26)*100,"")</f>
        <v/>
      </c>
      <c r="L12" s="12" t="str">
        <f t="shared" si="0"/>
        <v/>
      </c>
      <c r="M12" s="13" t="str">
        <f t="shared" ref="M12:M26" si="2">IFERROR((L12)/(K$8),"")</f>
        <v/>
      </c>
      <c r="N12" s="10"/>
      <c r="O12" s="10">
        <f>SUM('"Maschinenraum 2"'!D$5:D$105)</f>
        <v>0</v>
      </c>
      <c r="P12" s="10"/>
      <c r="Q12" s="34">
        <f>IFERROR(L12/O12,0)</f>
        <v>0</v>
      </c>
      <c r="R12" s="20"/>
    </row>
    <row r="13" spans="2:18" x14ac:dyDescent="0.25">
      <c r="B13" s="16"/>
      <c r="C13" s="59" t="s">
        <v>61</v>
      </c>
      <c r="D13" s="60"/>
      <c r="E13" s="61"/>
      <c r="F13" s="24"/>
      <c r="G13" s="23"/>
      <c r="H13" s="16"/>
      <c r="I13" s="66"/>
      <c r="J13" s="59"/>
      <c r="K13" s="47" t="str">
        <f t="shared" si="1"/>
        <v/>
      </c>
      <c r="L13" s="12" t="str">
        <f t="shared" si="0"/>
        <v/>
      </c>
      <c r="M13" s="13" t="str">
        <f t="shared" si="2"/>
        <v/>
      </c>
      <c r="N13" s="10"/>
      <c r="O13" s="10">
        <f>SUM('"Maschinenraum 2"'!E$5:E$105)</f>
        <v>0</v>
      </c>
      <c r="P13" s="10"/>
      <c r="Q13" s="34">
        <f t="shared" ref="Q13:Q26" si="3">IFERROR(L13/O13,0)</f>
        <v>0</v>
      </c>
      <c r="R13" s="20"/>
    </row>
    <row r="14" spans="2:18" x14ac:dyDescent="0.25">
      <c r="B14" s="16"/>
      <c r="C14" s="59" t="s">
        <v>62</v>
      </c>
      <c r="D14" s="60"/>
      <c r="E14" s="61"/>
      <c r="F14" s="24"/>
      <c r="G14" s="23"/>
      <c r="H14" s="16"/>
      <c r="I14" s="66"/>
      <c r="J14" s="59"/>
      <c r="K14" s="47" t="str">
        <f t="shared" si="1"/>
        <v/>
      </c>
      <c r="L14" s="12" t="str">
        <f t="shared" si="0"/>
        <v/>
      </c>
      <c r="M14" s="13" t="str">
        <f t="shared" si="2"/>
        <v/>
      </c>
      <c r="N14" s="10"/>
      <c r="O14" s="10">
        <f>SUM('"Maschinenraum 2"'!F$5:F$105)</f>
        <v>0</v>
      </c>
      <c r="P14" s="10"/>
      <c r="Q14" s="34">
        <f t="shared" si="3"/>
        <v>0</v>
      </c>
      <c r="R14" s="20"/>
    </row>
    <row r="15" spans="2:18" x14ac:dyDescent="0.25">
      <c r="B15" s="16"/>
      <c r="C15" s="59" t="s">
        <v>63</v>
      </c>
      <c r="D15" s="60"/>
      <c r="E15" s="61"/>
      <c r="F15" s="24"/>
      <c r="G15" s="23"/>
      <c r="H15" s="16"/>
      <c r="I15" s="66"/>
      <c r="J15" s="59"/>
      <c r="K15" s="47" t="str">
        <f t="shared" si="1"/>
        <v/>
      </c>
      <c r="L15" s="12" t="str">
        <f t="shared" si="0"/>
        <v/>
      </c>
      <c r="M15" s="13" t="str">
        <f t="shared" si="2"/>
        <v/>
      </c>
      <c r="N15" s="10"/>
      <c r="O15" s="10">
        <f>SUM('"Maschinenraum 2"'!G$5:G$105)</f>
        <v>0</v>
      </c>
      <c r="P15" s="10"/>
      <c r="Q15" s="34">
        <f t="shared" si="3"/>
        <v>0</v>
      </c>
      <c r="R15" s="20"/>
    </row>
    <row r="16" spans="2:18" x14ac:dyDescent="0.25">
      <c r="B16" s="16"/>
      <c r="C16" s="59" t="s">
        <v>64</v>
      </c>
      <c r="D16" s="60"/>
      <c r="E16" s="61"/>
      <c r="F16" s="24"/>
      <c r="G16" s="23"/>
      <c r="H16" s="16"/>
      <c r="I16" s="66"/>
      <c r="J16" s="59"/>
      <c r="K16" s="47" t="str">
        <f t="shared" si="1"/>
        <v/>
      </c>
      <c r="L16" s="12" t="str">
        <f t="shared" si="0"/>
        <v/>
      </c>
      <c r="M16" s="13" t="str">
        <f t="shared" si="2"/>
        <v/>
      </c>
      <c r="N16" s="10"/>
      <c r="O16" s="10">
        <f>SUM('"Maschinenraum 2"'!H$5:H$105)</f>
        <v>0</v>
      </c>
      <c r="P16" s="10"/>
      <c r="Q16" s="34">
        <f t="shared" si="3"/>
        <v>0</v>
      </c>
      <c r="R16" s="20"/>
    </row>
    <row r="17" spans="2:21" x14ac:dyDescent="0.25">
      <c r="B17" s="16"/>
      <c r="C17" s="59" t="s">
        <v>65</v>
      </c>
      <c r="D17" s="60"/>
      <c r="E17" s="61"/>
      <c r="F17" s="24"/>
      <c r="G17" s="23"/>
      <c r="H17" s="16"/>
      <c r="I17" s="66"/>
      <c r="J17" s="59"/>
      <c r="K17" s="47" t="str">
        <f t="shared" si="1"/>
        <v/>
      </c>
      <c r="L17" s="12" t="str">
        <f t="shared" si="0"/>
        <v/>
      </c>
      <c r="M17" s="13" t="str">
        <f t="shared" si="2"/>
        <v/>
      </c>
      <c r="N17" s="10"/>
      <c r="O17" s="10">
        <f>SUM('"Maschinenraum 2"'!I$5:I$105)</f>
        <v>0</v>
      </c>
      <c r="P17" s="10"/>
      <c r="Q17" s="34">
        <f t="shared" si="3"/>
        <v>0</v>
      </c>
      <c r="R17" s="20"/>
    </row>
    <row r="18" spans="2:21" x14ac:dyDescent="0.25">
      <c r="B18" s="16"/>
      <c r="C18" s="59" t="s">
        <v>66</v>
      </c>
      <c r="D18" s="60"/>
      <c r="E18" s="61"/>
      <c r="F18" s="24"/>
      <c r="G18" s="23"/>
      <c r="H18" s="16"/>
      <c r="I18" s="66"/>
      <c r="J18" s="59"/>
      <c r="K18" s="47" t="str">
        <f t="shared" si="1"/>
        <v/>
      </c>
      <c r="L18" s="12" t="str">
        <f t="shared" si="0"/>
        <v/>
      </c>
      <c r="M18" s="13" t="str">
        <f t="shared" si="2"/>
        <v/>
      </c>
      <c r="N18" s="10"/>
      <c r="O18" s="10">
        <f>SUM('"Maschinenraum 2"'!J$5:J$105)</f>
        <v>0</v>
      </c>
      <c r="P18" s="10"/>
      <c r="Q18" s="34">
        <f t="shared" si="3"/>
        <v>0</v>
      </c>
      <c r="R18" s="20"/>
    </row>
    <row r="19" spans="2:21" x14ac:dyDescent="0.25">
      <c r="B19" s="16"/>
      <c r="C19" s="59" t="s">
        <v>67</v>
      </c>
      <c r="D19" s="60"/>
      <c r="E19" s="61"/>
      <c r="F19" s="24"/>
      <c r="G19" s="23"/>
      <c r="H19" s="16"/>
      <c r="I19" s="66"/>
      <c r="J19" s="59"/>
      <c r="K19" s="47" t="str">
        <f t="shared" si="1"/>
        <v/>
      </c>
      <c r="L19" s="12" t="str">
        <f t="shared" si="0"/>
        <v/>
      </c>
      <c r="M19" s="13" t="str">
        <f t="shared" si="2"/>
        <v/>
      </c>
      <c r="N19" s="10"/>
      <c r="O19" s="10">
        <f>SUM('"Maschinenraum 2"'!K$5:K$105)</f>
        <v>0</v>
      </c>
      <c r="P19" s="10"/>
      <c r="Q19" s="34">
        <f t="shared" si="3"/>
        <v>0</v>
      </c>
      <c r="R19" s="20"/>
    </row>
    <row r="20" spans="2:21" x14ac:dyDescent="0.25">
      <c r="B20" s="16"/>
      <c r="C20" s="59" t="s">
        <v>68</v>
      </c>
      <c r="D20" s="60"/>
      <c r="E20" s="61"/>
      <c r="F20" s="24"/>
      <c r="G20" s="23"/>
      <c r="H20" s="16"/>
      <c r="I20" s="66"/>
      <c r="J20" s="59"/>
      <c r="K20" s="47" t="str">
        <f t="shared" si="1"/>
        <v/>
      </c>
      <c r="L20" s="12" t="str">
        <f t="shared" si="0"/>
        <v/>
      </c>
      <c r="M20" s="13" t="str">
        <f t="shared" si="2"/>
        <v/>
      </c>
      <c r="N20" s="10"/>
      <c r="O20" s="10">
        <f>SUM('"Maschinenraum 2"'!L$5:L$105)</f>
        <v>0</v>
      </c>
      <c r="P20" s="10"/>
      <c r="Q20" s="34">
        <f t="shared" si="3"/>
        <v>0</v>
      </c>
      <c r="R20" s="20"/>
    </row>
    <row r="21" spans="2:21" x14ac:dyDescent="0.25">
      <c r="B21" s="16"/>
      <c r="C21" s="59" t="s">
        <v>69</v>
      </c>
      <c r="D21" s="60"/>
      <c r="E21" s="61"/>
      <c r="F21" s="24"/>
      <c r="G21" s="23"/>
      <c r="H21" s="16"/>
      <c r="I21" s="66"/>
      <c r="J21" s="59"/>
      <c r="K21" s="47" t="str">
        <f t="shared" si="1"/>
        <v/>
      </c>
      <c r="L21" s="12" t="str">
        <f t="shared" si="0"/>
        <v/>
      </c>
      <c r="M21" s="13" t="str">
        <f t="shared" si="2"/>
        <v/>
      </c>
      <c r="N21" s="10"/>
      <c r="O21" s="10">
        <f>SUM('"Maschinenraum 2"'!M$5:M$105)</f>
        <v>0</v>
      </c>
      <c r="P21" s="10"/>
      <c r="Q21" s="34">
        <f t="shared" si="3"/>
        <v>0</v>
      </c>
      <c r="R21" s="20"/>
    </row>
    <row r="22" spans="2:21" x14ac:dyDescent="0.25">
      <c r="B22" s="16"/>
      <c r="C22" s="59" t="s">
        <v>69</v>
      </c>
      <c r="D22" s="60"/>
      <c r="E22" s="61"/>
      <c r="F22" s="24"/>
      <c r="G22" s="23"/>
      <c r="H22" s="16"/>
      <c r="I22" s="66"/>
      <c r="J22" s="59"/>
      <c r="K22" s="47" t="str">
        <f t="shared" si="1"/>
        <v/>
      </c>
      <c r="L22" s="12" t="str">
        <f t="shared" si="0"/>
        <v/>
      </c>
      <c r="M22" s="13" t="str">
        <f t="shared" si="2"/>
        <v/>
      </c>
      <c r="N22" s="10"/>
      <c r="O22" s="10">
        <f>SUM('"Maschinenraum 2"'!N$5:N$105)</f>
        <v>0</v>
      </c>
      <c r="P22" s="10"/>
      <c r="Q22" s="34">
        <f t="shared" si="3"/>
        <v>0</v>
      </c>
      <c r="R22" s="20"/>
    </row>
    <row r="23" spans="2:21" x14ac:dyDescent="0.25">
      <c r="B23" s="16"/>
      <c r="C23" s="59" t="s">
        <v>69</v>
      </c>
      <c r="D23" s="60"/>
      <c r="E23" s="61"/>
      <c r="F23" s="24"/>
      <c r="G23" s="23"/>
      <c r="H23" s="16"/>
      <c r="I23" s="66"/>
      <c r="J23" s="59"/>
      <c r="K23" s="47" t="str">
        <f t="shared" si="1"/>
        <v/>
      </c>
      <c r="L23" s="12" t="str">
        <f t="shared" si="0"/>
        <v/>
      </c>
      <c r="M23" s="13" t="str">
        <f t="shared" si="2"/>
        <v/>
      </c>
      <c r="N23" s="10"/>
      <c r="O23" s="10">
        <f>SUM('"Maschinenraum 2"'!O$5:O$105)</f>
        <v>0</v>
      </c>
      <c r="P23" s="10"/>
      <c r="Q23" s="34">
        <f t="shared" si="3"/>
        <v>0</v>
      </c>
      <c r="R23" s="20"/>
    </row>
    <row r="24" spans="2:21" x14ac:dyDescent="0.25">
      <c r="B24" s="16"/>
      <c r="C24" s="59" t="s">
        <v>69</v>
      </c>
      <c r="D24" s="60"/>
      <c r="E24" s="61"/>
      <c r="F24" s="24"/>
      <c r="G24" s="23"/>
      <c r="H24" s="16"/>
      <c r="I24" s="66"/>
      <c r="J24" s="59"/>
      <c r="K24" s="47" t="str">
        <f t="shared" si="1"/>
        <v/>
      </c>
      <c r="L24" s="12" t="str">
        <f t="shared" si="0"/>
        <v/>
      </c>
      <c r="M24" s="13" t="str">
        <f t="shared" si="2"/>
        <v/>
      </c>
      <c r="N24" s="10"/>
      <c r="O24" s="10">
        <f>SUM('"Maschinenraum 2"'!P$5:P$105)</f>
        <v>0</v>
      </c>
      <c r="P24" s="10"/>
      <c r="Q24" s="34">
        <f t="shared" si="3"/>
        <v>0</v>
      </c>
      <c r="R24" s="20"/>
      <c r="U24" s="23"/>
    </row>
    <row r="25" spans="2:21" x14ac:dyDescent="0.25">
      <c r="B25" s="16"/>
      <c r="C25" s="59" t="s">
        <v>69</v>
      </c>
      <c r="D25" s="60"/>
      <c r="E25" s="61"/>
      <c r="F25" s="24"/>
      <c r="G25" s="23"/>
      <c r="H25" s="16"/>
      <c r="I25" s="66"/>
      <c r="J25" s="59"/>
      <c r="K25" s="47" t="str">
        <f t="shared" si="1"/>
        <v/>
      </c>
      <c r="L25" s="12" t="str">
        <f t="shared" si="0"/>
        <v/>
      </c>
      <c r="M25" s="13" t="str">
        <f t="shared" si="2"/>
        <v/>
      </c>
      <c r="N25" s="10"/>
      <c r="O25" s="10">
        <f>SUM('"Maschinenraum 2"'!Q$5:Q$105)</f>
        <v>0</v>
      </c>
      <c r="P25" s="10"/>
      <c r="Q25" s="34">
        <f t="shared" si="3"/>
        <v>0</v>
      </c>
      <c r="R25" s="20"/>
    </row>
    <row r="26" spans="2:21" x14ac:dyDescent="0.25">
      <c r="B26" s="16"/>
      <c r="C26" s="62" t="s">
        <v>69</v>
      </c>
      <c r="D26" s="63"/>
      <c r="E26" s="64"/>
      <c r="F26" s="24"/>
      <c r="G26" s="23"/>
      <c r="H26" s="16"/>
      <c r="I26" s="67"/>
      <c r="J26" s="62"/>
      <c r="K26" s="48" t="str">
        <f t="shared" si="1"/>
        <v/>
      </c>
      <c r="L26" s="35" t="str">
        <f t="shared" si="0"/>
        <v/>
      </c>
      <c r="M26" s="36" t="str">
        <f t="shared" si="2"/>
        <v/>
      </c>
      <c r="N26" s="37"/>
      <c r="O26" s="37">
        <f>SUM('"Maschinenraum 2"'!R$5:R$105)</f>
        <v>0</v>
      </c>
      <c r="P26" s="37"/>
      <c r="Q26" s="38">
        <f t="shared" si="3"/>
        <v>0</v>
      </c>
      <c r="R26" s="20"/>
      <c r="U26" s="23"/>
    </row>
    <row r="27" spans="2:21" ht="15.75" thickBot="1" x14ac:dyDescent="0.3">
      <c r="B27" s="25"/>
      <c r="C27" s="14"/>
      <c r="D27" s="14"/>
      <c r="E27" s="14"/>
      <c r="F27" s="26"/>
      <c r="H27" s="25"/>
      <c r="I27" s="14"/>
      <c r="J27" s="14"/>
      <c r="K27" s="14"/>
      <c r="L27" s="14"/>
      <c r="M27" s="14"/>
      <c r="N27" s="14"/>
      <c r="O27" s="14"/>
      <c r="P27" s="14"/>
      <c r="Q27" s="14"/>
      <c r="R27" s="26"/>
    </row>
    <row r="28" spans="2:21" ht="15.75" thickBot="1" x14ac:dyDescent="0.3"/>
    <row r="29" spans="2:21" ht="19.5" thickBot="1" x14ac:dyDescent="0.35">
      <c r="B29" s="41"/>
      <c r="C29" s="44" t="s">
        <v>76</v>
      </c>
      <c r="D29" s="45"/>
      <c r="E29" s="46">
        <f>SUM(Einnahmen!E6:E55)</f>
        <v>0</v>
      </c>
      <c r="F29" s="42"/>
      <c r="I29" s="21" t="s">
        <v>57</v>
      </c>
      <c r="J29" s="8">
        <f>SUM(J11:J26)</f>
        <v>0</v>
      </c>
    </row>
  </sheetData>
  <sheetProtection algorithmName="SHA-512" hashValue="8OCD5/g6RNB+2SGamO4LoQeqxtlzwHdAm3nJ6RPul8tyooE9HjH96CST92JoGBVfEWxgcfwtT3S7BQu7FJWyqQ==" saltValue="JtJ10a9T5jJDkOmfcx3aVA==" spinCount="100000" sheet="1" objects="1" scenarios="1"/>
  <protectedRanges>
    <protectedRange sqref="I11:J26" name="Bereich2"/>
    <protectedRange sqref="C11:E26" name="Bereich1"/>
    <protectedRange sqref="I7" name="Bereich3"/>
  </protectedRange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4EC1B-355E-49D8-BAD5-78FEBC9D9F38}">
  <sheetPr>
    <tabColor theme="7" tint="0.59999389629810485"/>
  </sheetPr>
  <dimension ref="A1:AN1048320"/>
  <sheetViews>
    <sheetView workbookViewId="0">
      <pane xSplit="5" ySplit="5" topLeftCell="F78" activePane="bottomRight" state="frozen"/>
      <selection pane="topRight" activeCell="F1" sqref="F1"/>
      <selection pane="bottomLeft" activeCell="A7" sqref="A7"/>
      <selection pane="bottomRight" activeCell="B106" sqref="B106"/>
    </sheetView>
  </sheetViews>
  <sheetFormatPr baseColWidth="10" defaultColWidth="11.42578125" defaultRowHeight="15" x14ac:dyDescent="0.25"/>
  <cols>
    <col min="1" max="1" width="11.42578125" style="4"/>
    <col min="2" max="2" width="21.140625" style="4" customWidth="1"/>
    <col min="3" max="3" width="11.28515625" style="4" customWidth="1"/>
    <col min="4" max="4" width="19.140625" style="27" customWidth="1"/>
    <col min="5" max="5" width="18.5703125" style="27" customWidth="1"/>
    <col min="6" max="6" width="11.85546875" style="4" customWidth="1"/>
    <col min="7" max="7" width="17.140625" style="4" customWidth="1"/>
    <col min="8" max="8" width="15" style="4" customWidth="1"/>
    <col min="9" max="9" width="19.42578125" style="4" customWidth="1"/>
    <col min="10" max="10" width="8.5703125" style="4" customWidth="1"/>
    <col min="11" max="11" width="15.28515625" style="4" customWidth="1"/>
    <col min="12" max="12" width="13.7109375" style="4" customWidth="1"/>
    <col min="13" max="21" width="8.5703125" style="4" customWidth="1"/>
    <col min="22" max="22" width="11.42578125" style="4"/>
    <col min="23" max="23" width="11.7109375" style="4" bestFit="1" customWidth="1"/>
    <col min="24" max="16384" width="11.42578125" style="4"/>
  </cols>
  <sheetData>
    <row r="1" spans="1:23" x14ac:dyDescent="0.25">
      <c r="A1" s="4" t="s">
        <v>36</v>
      </c>
    </row>
    <row r="3" spans="1:23" ht="18.75" x14ac:dyDescent="0.3">
      <c r="B3" s="19" t="s">
        <v>73</v>
      </c>
      <c r="F3" s="81" t="s">
        <v>82</v>
      </c>
      <c r="G3" s="81"/>
      <c r="H3" s="81">
        <f>SUM(C6:C106)</f>
        <v>0</v>
      </c>
    </row>
    <row r="5" spans="1:23" x14ac:dyDescent="0.25">
      <c r="B5" s="21" t="s">
        <v>5</v>
      </c>
      <c r="C5" s="21" t="s">
        <v>6</v>
      </c>
      <c r="D5" s="22" t="s">
        <v>7</v>
      </c>
      <c r="E5" s="22" t="s">
        <v>71</v>
      </c>
      <c r="F5" s="27" t="str">
        <f>IF(ISBLANK('Kosten &amp; Räume'!I11)=TRUE,"",'Kosten &amp; Räume'!I11)</f>
        <v/>
      </c>
      <c r="G5" s="27" t="str">
        <f>IF(ISBLANK('Kosten &amp; Räume'!I12)=TRUE,"",'Kosten &amp; Räume'!I12)</f>
        <v/>
      </c>
      <c r="H5" s="27" t="str">
        <f>IF(ISBLANK('Kosten &amp; Räume'!I13)=TRUE,"",'Kosten &amp; Räume'!I13)</f>
        <v/>
      </c>
      <c r="I5" s="27" t="str">
        <f>IF(ISBLANK('Kosten &amp; Räume'!I14)=TRUE,"",'Kosten &amp; Räume'!I14)</f>
        <v/>
      </c>
      <c r="J5" s="27" t="str">
        <f>IF(ISBLANK('Kosten &amp; Räume'!I15)=TRUE,"",'Kosten &amp; Räume'!I15)</f>
        <v/>
      </c>
      <c r="K5" s="27" t="str">
        <f>IF(ISBLANK('Kosten &amp; Räume'!I16)=TRUE,"",'Kosten &amp; Räume'!I16)</f>
        <v/>
      </c>
      <c r="L5" s="27" t="str">
        <f>IF(ISBLANK('Kosten &amp; Räume'!I17)=TRUE,"",'Kosten &amp; Räume'!I17)</f>
        <v/>
      </c>
      <c r="M5" s="27" t="str">
        <f>IF(ISBLANK('Kosten &amp; Räume'!I18)=TRUE,"",'Kosten &amp; Räume'!I18)</f>
        <v/>
      </c>
      <c r="N5" s="27" t="str">
        <f>IF(ISBLANK('Kosten &amp; Räume'!I19)=TRUE,"",'Kosten &amp; Räume'!I19)</f>
        <v/>
      </c>
      <c r="O5" s="27" t="str">
        <f>IF(ISBLANK('Kosten &amp; Räume'!I20)=TRUE,"",'Kosten &amp; Räume'!I20)</f>
        <v/>
      </c>
      <c r="P5" s="27" t="str">
        <f>IF(ISBLANK('Kosten &amp; Räume'!I21)=TRUE,"",'Kosten &amp; Räume'!I21)</f>
        <v/>
      </c>
      <c r="Q5" s="27" t="str">
        <f>IF(ISBLANK('Kosten &amp; Räume'!I22)=TRUE,"",'Kosten &amp; Räume'!I22)</f>
        <v/>
      </c>
      <c r="R5" s="27" t="str">
        <f>IF(ISBLANK('Kosten &amp; Räume'!I23)=TRUE,"",'Kosten &amp; Räume'!I23)</f>
        <v/>
      </c>
      <c r="S5" s="27" t="str">
        <f>IF(ISBLANK('Kosten &amp; Räume'!I24)=TRUE,"",'Kosten &amp; Räume'!I24)</f>
        <v/>
      </c>
      <c r="T5" s="27" t="str">
        <f>IF(ISBLANK('Kosten &amp; Räume'!I25)=TRUE,"",'Kosten &amp; Räume'!I25)</f>
        <v/>
      </c>
      <c r="U5" s="27" t="str">
        <f>IF(ISBLANK('Kosten &amp; Räume'!I26)=TRUE,"",'Kosten &amp; Räume'!I26)</f>
        <v/>
      </c>
      <c r="W5" s="21"/>
    </row>
    <row r="6" spans="1:23" x14ac:dyDescent="0.25">
      <c r="B6" s="70"/>
      <c r="C6" s="70"/>
      <c r="D6" s="71"/>
      <c r="E6" s="82">
        <f>'"Maschinenraum 2"'!T5</f>
        <v>0</v>
      </c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</row>
    <row r="7" spans="1:23" x14ac:dyDescent="0.25">
      <c r="B7" s="70"/>
      <c r="C7" s="70"/>
      <c r="D7" s="71"/>
      <c r="E7" s="82">
        <f>'"Maschinenraum 2"'!T6</f>
        <v>0</v>
      </c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</row>
    <row r="8" spans="1:23" x14ac:dyDescent="0.25">
      <c r="B8" s="70"/>
      <c r="C8" s="70"/>
      <c r="D8" s="71"/>
      <c r="E8" s="82">
        <f>'"Maschinenraum 2"'!T7</f>
        <v>0</v>
      </c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</row>
    <row r="9" spans="1:23" x14ac:dyDescent="0.25">
      <c r="B9" s="70"/>
      <c r="C9" s="70"/>
      <c r="D9" s="71"/>
      <c r="E9" s="82">
        <f>'"Maschinenraum 2"'!T8</f>
        <v>0</v>
      </c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</row>
    <row r="10" spans="1:23" x14ac:dyDescent="0.25">
      <c r="B10" s="70"/>
      <c r="C10" s="70"/>
      <c r="D10" s="71"/>
      <c r="E10" s="82">
        <f>'"Maschinenraum 2"'!T9</f>
        <v>0</v>
      </c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</row>
    <row r="11" spans="1:23" x14ac:dyDescent="0.25">
      <c r="B11" s="70"/>
      <c r="C11" s="70"/>
      <c r="D11" s="71"/>
      <c r="E11" s="82">
        <f>'"Maschinenraum 2"'!T10</f>
        <v>0</v>
      </c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</row>
    <row r="12" spans="1:23" x14ac:dyDescent="0.25">
      <c r="B12" s="70"/>
      <c r="C12" s="70"/>
      <c r="D12" s="71"/>
      <c r="E12" s="82">
        <f>'"Maschinenraum 2"'!T11</f>
        <v>0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</row>
    <row r="13" spans="1:23" x14ac:dyDescent="0.25">
      <c r="B13" s="70"/>
      <c r="C13" s="70"/>
      <c r="D13" s="71"/>
      <c r="E13" s="82">
        <f>'"Maschinenraum 2"'!T12</f>
        <v>0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</row>
    <row r="14" spans="1:23" x14ac:dyDescent="0.25">
      <c r="B14" s="70"/>
      <c r="C14" s="70"/>
      <c r="D14" s="71"/>
      <c r="E14" s="82">
        <f>'"Maschinenraum 2"'!T13</f>
        <v>0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</row>
    <row r="15" spans="1:23" x14ac:dyDescent="0.25">
      <c r="B15" s="70"/>
      <c r="C15" s="70"/>
      <c r="D15" s="71"/>
      <c r="E15" s="82">
        <f>'"Maschinenraum 2"'!T14</f>
        <v>0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</row>
    <row r="16" spans="1:23" x14ac:dyDescent="0.25">
      <c r="B16" s="70"/>
      <c r="C16" s="70"/>
      <c r="D16" s="71"/>
      <c r="E16" s="82">
        <f>'"Maschinenraum 2"'!T15</f>
        <v>0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</row>
    <row r="17" spans="2:21" x14ac:dyDescent="0.25">
      <c r="B17" s="70"/>
      <c r="C17" s="70"/>
      <c r="D17" s="71"/>
      <c r="E17" s="82">
        <f>'"Maschinenraum 2"'!T16</f>
        <v>0</v>
      </c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</row>
    <row r="18" spans="2:21" x14ac:dyDescent="0.25">
      <c r="B18" s="70"/>
      <c r="C18" s="70"/>
      <c r="D18" s="71"/>
      <c r="E18" s="82">
        <f>'"Maschinenraum 2"'!T17</f>
        <v>0</v>
      </c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</row>
    <row r="19" spans="2:21" x14ac:dyDescent="0.25">
      <c r="B19" s="70"/>
      <c r="C19" s="70"/>
      <c r="D19" s="71"/>
      <c r="E19" s="82">
        <f>'"Maschinenraum 2"'!T18</f>
        <v>0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</row>
    <row r="20" spans="2:21" x14ac:dyDescent="0.25">
      <c r="B20" s="70"/>
      <c r="C20" s="70"/>
      <c r="D20" s="71"/>
      <c r="E20" s="82">
        <f>'"Maschinenraum 2"'!T19</f>
        <v>0</v>
      </c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</row>
    <row r="21" spans="2:21" x14ac:dyDescent="0.25">
      <c r="B21" s="70"/>
      <c r="C21" s="70"/>
      <c r="D21" s="71"/>
      <c r="E21" s="82">
        <f>'"Maschinenraum 2"'!T20</f>
        <v>0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</row>
    <row r="22" spans="2:21" x14ac:dyDescent="0.25">
      <c r="B22" s="70"/>
      <c r="C22" s="70"/>
      <c r="D22" s="71"/>
      <c r="E22" s="82">
        <f>'"Maschinenraum 2"'!T21</f>
        <v>0</v>
      </c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</row>
    <row r="23" spans="2:21" x14ac:dyDescent="0.25">
      <c r="B23" s="70"/>
      <c r="C23" s="70"/>
      <c r="D23" s="71"/>
      <c r="E23" s="82">
        <f>'"Maschinenraum 2"'!T22</f>
        <v>0</v>
      </c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</row>
    <row r="24" spans="2:21" x14ac:dyDescent="0.25">
      <c r="B24" s="70"/>
      <c r="C24" s="70"/>
      <c r="D24" s="71"/>
      <c r="E24" s="82">
        <f>'"Maschinenraum 2"'!T23</f>
        <v>0</v>
      </c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</row>
    <row r="25" spans="2:21" x14ac:dyDescent="0.25">
      <c r="B25" s="70"/>
      <c r="C25" s="70"/>
      <c r="D25" s="71"/>
      <c r="E25" s="82">
        <f>'"Maschinenraum 2"'!T24</f>
        <v>0</v>
      </c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</row>
    <row r="26" spans="2:21" x14ac:dyDescent="0.25">
      <c r="B26" s="70"/>
      <c r="C26" s="70"/>
      <c r="D26" s="71"/>
      <c r="E26" s="82">
        <f>'"Maschinenraum 2"'!T25</f>
        <v>0</v>
      </c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</row>
    <row r="27" spans="2:21" x14ac:dyDescent="0.25">
      <c r="B27" s="70"/>
      <c r="C27" s="70"/>
      <c r="D27" s="71"/>
      <c r="E27" s="82">
        <f>'"Maschinenraum 2"'!T26</f>
        <v>0</v>
      </c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</row>
    <row r="28" spans="2:21" x14ac:dyDescent="0.25">
      <c r="B28" s="70"/>
      <c r="C28" s="70"/>
      <c r="D28" s="71"/>
      <c r="E28" s="82">
        <f>'"Maschinenraum 2"'!T27</f>
        <v>0</v>
      </c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</row>
    <row r="29" spans="2:21" x14ac:dyDescent="0.25">
      <c r="B29" s="70"/>
      <c r="C29" s="70"/>
      <c r="D29" s="71"/>
      <c r="E29" s="82">
        <f>'"Maschinenraum 2"'!T28</f>
        <v>0</v>
      </c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</row>
    <row r="30" spans="2:21" x14ac:dyDescent="0.25">
      <c r="B30" s="70"/>
      <c r="C30" s="70"/>
      <c r="D30" s="71"/>
      <c r="E30" s="82">
        <f>'"Maschinenraum 2"'!T29</f>
        <v>0</v>
      </c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 spans="2:21" x14ac:dyDescent="0.25">
      <c r="B31" s="70"/>
      <c r="C31" s="70"/>
      <c r="D31" s="71"/>
      <c r="E31" s="82">
        <f>'"Maschinenraum 2"'!T30</f>
        <v>0</v>
      </c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 spans="2:21" x14ac:dyDescent="0.25">
      <c r="B32" s="70"/>
      <c r="C32" s="70"/>
      <c r="D32" s="71"/>
      <c r="E32" s="82">
        <f>'"Maschinenraum 2"'!T31</f>
        <v>0</v>
      </c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 spans="2:21" x14ac:dyDescent="0.25">
      <c r="B33" s="70"/>
      <c r="C33" s="70"/>
      <c r="D33" s="71"/>
      <c r="E33" s="82">
        <f>'"Maschinenraum 2"'!T32</f>
        <v>0</v>
      </c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 spans="2:21" x14ac:dyDescent="0.25">
      <c r="B34" s="70"/>
      <c r="C34" s="70"/>
      <c r="D34" s="71"/>
      <c r="E34" s="82">
        <f>'"Maschinenraum 2"'!T33</f>
        <v>0</v>
      </c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</row>
    <row r="35" spans="2:21" x14ac:dyDescent="0.25">
      <c r="B35" s="70"/>
      <c r="C35" s="70"/>
      <c r="D35" s="71"/>
      <c r="E35" s="82">
        <f>'"Maschinenraum 2"'!T34</f>
        <v>0</v>
      </c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</row>
    <row r="36" spans="2:21" x14ac:dyDescent="0.25">
      <c r="B36" s="70"/>
      <c r="C36" s="70"/>
      <c r="D36" s="71"/>
      <c r="E36" s="82">
        <f>'"Maschinenraum 2"'!T35</f>
        <v>0</v>
      </c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</row>
    <row r="37" spans="2:21" x14ac:dyDescent="0.25">
      <c r="B37" s="70"/>
      <c r="C37" s="70"/>
      <c r="D37" s="71"/>
      <c r="E37" s="82">
        <f>'"Maschinenraum 2"'!T36</f>
        <v>0</v>
      </c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</row>
    <row r="38" spans="2:21" x14ac:dyDescent="0.25">
      <c r="B38" s="70"/>
      <c r="C38" s="70"/>
      <c r="D38" s="71"/>
      <c r="E38" s="82">
        <f>'"Maschinenraum 2"'!T37</f>
        <v>0</v>
      </c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</row>
    <row r="39" spans="2:21" x14ac:dyDescent="0.25">
      <c r="B39" s="70"/>
      <c r="C39" s="70"/>
      <c r="D39" s="71"/>
      <c r="E39" s="82">
        <f>'"Maschinenraum 2"'!T38</f>
        <v>0</v>
      </c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</row>
    <row r="40" spans="2:21" x14ac:dyDescent="0.25">
      <c r="B40" s="70"/>
      <c r="C40" s="70"/>
      <c r="D40" s="71"/>
      <c r="E40" s="82">
        <f>'"Maschinenraum 2"'!T39</f>
        <v>0</v>
      </c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</row>
    <row r="41" spans="2:21" x14ac:dyDescent="0.25">
      <c r="B41" s="70"/>
      <c r="C41" s="70"/>
      <c r="D41" s="71"/>
      <c r="E41" s="82">
        <f>'"Maschinenraum 2"'!T40</f>
        <v>0</v>
      </c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</row>
    <row r="42" spans="2:21" x14ac:dyDescent="0.25">
      <c r="B42" s="70"/>
      <c r="C42" s="70"/>
      <c r="D42" s="71"/>
      <c r="E42" s="82">
        <f>'"Maschinenraum 2"'!T41</f>
        <v>0</v>
      </c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</row>
    <row r="43" spans="2:21" x14ac:dyDescent="0.25">
      <c r="B43" s="70"/>
      <c r="C43" s="70"/>
      <c r="D43" s="71"/>
      <c r="E43" s="82">
        <f>'"Maschinenraum 2"'!T42</f>
        <v>0</v>
      </c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</row>
    <row r="44" spans="2:21" x14ac:dyDescent="0.25">
      <c r="B44" s="70"/>
      <c r="C44" s="70"/>
      <c r="D44" s="71"/>
      <c r="E44" s="82">
        <f>'"Maschinenraum 2"'!T43</f>
        <v>0</v>
      </c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</row>
    <row r="45" spans="2:21" x14ac:dyDescent="0.25">
      <c r="B45" s="70"/>
      <c r="C45" s="70"/>
      <c r="D45" s="71"/>
      <c r="E45" s="82">
        <f>'"Maschinenraum 2"'!T44</f>
        <v>0</v>
      </c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</row>
    <row r="46" spans="2:21" x14ac:dyDescent="0.25">
      <c r="B46" s="70"/>
      <c r="C46" s="70"/>
      <c r="D46" s="71"/>
      <c r="E46" s="82">
        <f>'"Maschinenraum 2"'!T45</f>
        <v>0</v>
      </c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</row>
    <row r="47" spans="2:21" x14ac:dyDescent="0.25">
      <c r="B47" s="70"/>
      <c r="C47" s="70"/>
      <c r="D47" s="71"/>
      <c r="E47" s="82">
        <f>'"Maschinenraum 2"'!T46</f>
        <v>0</v>
      </c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</row>
    <row r="48" spans="2:21" x14ac:dyDescent="0.25">
      <c r="B48" s="70"/>
      <c r="C48" s="70"/>
      <c r="D48" s="71"/>
      <c r="E48" s="82">
        <f>'"Maschinenraum 2"'!T47</f>
        <v>0</v>
      </c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</row>
    <row r="49" spans="2:21" x14ac:dyDescent="0.25">
      <c r="B49" s="70"/>
      <c r="C49" s="70"/>
      <c r="D49" s="71"/>
      <c r="E49" s="82">
        <f>'"Maschinenraum 2"'!T48</f>
        <v>0</v>
      </c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</row>
    <row r="50" spans="2:21" x14ac:dyDescent="0.25">
      <c r="B50" s="70"/>
      <c r="C50" s="70"/>
      <c r="D50" s="71"/>
      <c r="E50" s="82">
        <f>'"Maschinenraum 2"'!T49</f>
        <v>0</v>
      </c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</row>
    <row r="51" spans="2:21" x14ac:dyDescent="0.25">
      <c r="B51" s="70"/>
      <c r="C51" s="70"/>
      <c r="D51" s="71"/>
      <c r="E51" s="82">
        <f>'"Maschinenraum 2"'!T50</f>
        <v>0</v>
      </c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</row>
    <row r="52" spans="2:21" x14ac:dyDescent="0.25">
      <c r="B52" s="70"/>
      <c r="C52" s="70"/>
      <c r="D52" s="71"/>
      <c r="E52" s="82">
        <f>'"Maschinenraum 2"'!T51</f>
        <v>0</v>
      </c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</row>
    <row r="53" spans="2:21" x14ac:dyDescent="0.25">
      <c r="B53" s="70"/>
      <c r="C53" s="70"/>
      <c r="D53" s="71"/>
      <c r="E53" s="82">
        <f>'"Maschinenraum 2"'!T52</f>
        <v>0</v>
      </c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</row>
    <row r="54" spans="2:21" x14ac:dyDescent="0.25">
      <c r="B54" s="70"/>
      <c r="C54" s="70"/>
      <c r="D54" s="71"/>
      <c r="E54" s="82">
        <f>'"Maschinenraum 2"'!T53</f>
        <v>0</v>
      </c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</row>
    <row r="55" spans="2:21" x14ac:dyDescent="0.25">
      <c r="B55" s="70"/>
      <c r="C55" s="70"/>
      <c r="D55" s="71"/>
      <c r="E55" s="82">
        <f>'"Maschinenraum 2"'!T54</f>
        <v>0</v>
      </c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</row>
    <row r="56" spans="2:21" x14ac:dyDescent="0.25">
      <c r="B56" s="70"/>
      <c r="C56" s="70"/>
      <c r="D56" s="71"/>
      <c r="E56" s="82">
        <f>'"Maschinenraum 2"'!T55</f>
        <v>0</v>
      </c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</row>
    <row r="57" spans="2:21" x14ac:dyDescent="0.25">
      <c r="B57" s="70"/>
      <c r="C57" s="70"/>
      <c r="D57" s="71"/>
      <c r="E57" s="82">
        <f>'"Maschinenraum 2"'!T56</f>
        <v>0</v>
      </c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</row>
    <row r="58" spans="2:21" x14ac:dyDescent="0.25">
      <c r="B58" s="70"/>
      <c r="C58" s="70"/>
      <c r="D58" s="71"/>
      <c r="E58" s="82">
        <f>'"Maschinenraum 2"'!T57</f>
        <v>0</v>
      </c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</row>
    <row r="59" spans="2:21" x14ac:dyDescent="0.25">
      <c r="B59" s="70"/>
      <c r="C59" s="70"/>
      <c r="D59" s="71"/>
      <c r="E59" s="82">
        <f>'"Maschinenraum 2"'!T58</f>
        <v>0</v>
      </c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</row>
    <row r="60" spans="2:21" x14ac:dyDescent="0.25">
      <c r="B60" s="70"/>
      <c r="C60" s="70"/>
      <c r="D60" s="71"/>
      <c r="E60" s="82">
        <f>'"Maschinenraum 2"'!T59</f>
        <v>0</v>
      </c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</row>
    <row r="61" spans="2:21" x14ac:dyDescent="0.25">
      <c r="B61" s="70"/>
      <c r="C61" s="70"/>
      <c r="D61" s="71"/>
      <c r="E61" s="82">
        <f>'"Maschinenraum 2"'!T60</f>
        <v>0</v>
      </c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</row>
    <row r="62" spans="2:21" x14ac:dyDescent="0.25">
      <c r="B62" s="70"/>
      <c r="C62" s="70"/>
      <c r="D62" s="71"/>
      <c r="E62" s="82">
        <f>'"Maschinenraum 2"'!T61</f>
        <v>0</v>
      </c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</row>
    <row r="63" spans="2:21" x14ac:dyDescent="0.25">
      <c r="B63" s="70"/>
      <c r="C63" s="70"/>
      <c r="D63" s="71"/>
      <c r="E63" s="82">
        <f>'"Maschinenraum 2"'!T62</f>
        <v>0</v>
      </c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</row>
    <row r="64" spans="2:21" x14ac:dyDescent="0.25">
      <c r="B64" s="70"/>
      <c r="C64" s="70"/>
      <c r="D64" s="71"/>
      <c r="E64" s="82">
        <f>'"Maschinenraum 2"'!T63</f>
        <v>0</v>
      </c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</row>
    <row r="65" spans="2:22" x14ac:dyDescent="0.25">
      <c r="B65" s="70"/>
      <c r="C65" s="70"/>
      <c r="D65" s="71"/>
      <c r="E65" s="82">
        <f>'"Maschinenraum 2"'!T64</f>
        <v>0</v>
      </c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27"/>
    </row>
    <row r="66" spans="2:22" x14ac:dyDescent="0.25">
      <c r="B66" s="70"/>
      <c r="C66" s="70"/>
      <c r="D66" s="71"/>
      <c r="E66" s="82">
        <f>'"Maschinenraum 2"'!T65</f>
        <v>0</v>
      </c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27"/>
    </row>
    <row r="67" spans="2:22" x14ac:dyDescent="0.25">
      <c r="B67" s="70"/>
      <c r="C67" s="70"/>
      <c r="D67" s="71"/>
      <c r="E67" s="82">
        <f>'"Maschinenraum 2"'!T66</f>
        <v>0</v>
      </c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27"/>
    </row>
    <row r="68" spans="2:22" x14ac:dyDescent="0.25">
      <c r="B68" s="70"/>
      <c r="C68" s="70"/>
      <c r="D68" s="71"/>
      <c r="E68" s="82">
        <f>'"Maschinenraum 2"'!T67</f>
        <v>0</v>
      </c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27"/>
    </row>
    <row r="69" spans="2:22" x14ac:dyDescent="0.25">
      <c r="B69" s="70"/>
      <c r="C69" s="70"/>
      <c r="D69" s="71"/>
      <c r="E69" s="82">
        <f>'"Maschinenraum 2"'!T68</f>
        <v>0</v>
      </c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27"/>
    </row>
    <row r="70" spans="2:22" x14ac:dyDescent="0.25">
      <c r="B70" s="70"/>
      <c r="C70" s="70"/>
      <c r="D70" s="71"/>
      <c r="E70" s="82">
        <f>'"Maschinenraum 2"'!T69</f>
        <v>0</v>
      </c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27"/>
    </row>
    <row r="71" spans="2:22" x14ac:dyDescent="0.25">
      <c r="B71" s="70"/>
      <c r="C71" s="70"/>
      <c r="D71" s="71"/>
      <c r="E71" s="82">
        <f>'"Maschinenraum 2"'!T70</f>
        <v>0</v>
      </c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27"/>
    </row>
    <row r="72" spans="2:22" x14ac:dyDescent="0.25">
      <c r="B72" s="70"/>
      <c r="C72" s="70"/>
      <c r="D72" s="71"/>
      <c r="E72" s="82">
        <f>'"Maschinenraum 2"'!T71</f>
        <v>0</v>
      </c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27"/>
    </row>
    <row r="73" spans="2:22" x14ac:dyDescent="0.25">
      <c r="B73" s="70"/>
      <c r="C73" s="70"/>
      <c r="D73" s="71"/>
      <c r="E73" s="82">
        <f>'"Maschinenraum 2"'!T72</f>
        <v>0</v>
      </c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27"/>
    </row>
    <row r="74" spans="2:22" x14ac:dyDescent="0.25">
      <c r="B74" s="70"/>
      <c r="C74" s="70"/>
      <c r="D74" s="71"/>
      <c r="E74" s="82">
        <f>'"Maschinenraum 2"'!T73</f>
        <v>0</v>
      </c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27"/>
    </row>
    <row r="75" spans="2:22" x14ac:dyDescent="0.25">
      <c r="B75" s="70"/>
      <c r="C75" s="70"/>
      <c r="D75" s="71"/>
      <c r="E75" s="82">
        <f>'"Maschinenraum 2"'!T74</f>
        <v>0</v>
      </c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27"/>
    </row>
    <row r="76" spans="2:22" x14ac:dyDescent="0.25">
      <c r="B76" s="70"/>
      <c r="C76" s="70"/>
      <c r="D76" s="71"/>
      <c r="E76" s="82">
        <f>'"Maschinenraum 2"'!T75</f>
        <v>0</v>
      </c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27"/>
    </row>
    <row r="77" spans="2:22" x14ac:dyDescent="0.25">
      <c r="B77" s="70"/>
      <c r="C77" s="70"/>
      <c r="D77" s="71"/>
      <c r="E77" s="82">
        <f>'"Maschinenraum 2"'!T76</f>
        <v>0</v>
      </c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27"/>
    </row>
    <row r="78" spans="2:22" x14ac:dyDescent="0.25">
      <c r="B78" s="70"/>
      <c r="C78" s="70"/>
      <c r="D78" s="71"/>
      <c r="E78" s="82">
        <f>'"Maschinenraum 2"'!T77</f>
        <v>0</v>
      </c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27"/>
    </row>
    <row r="79" spans="2:22" x14ac:dyDescent="0.25">
      <c r="B79" s="70"/>
      <c r="C79" s="70"/>
      <c r="D79" s="71"/>
      <c r="E79" s="82">
        <f>'"Maschinenraum 2"'!T78</f>
        <v>0</v>
      </c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27"/>
    </row>
    <row r="80" spans="2:22" x14ac:dyDescent="0.25">
      <c r="B80" s="70"/>
      <c r="C80" s="70"/>
      <c r="D80" s="71"/>
      <c r="E80" s="82">
        <f>'"Maschinenraum 2"'!T79</f>
        <v>0</v>
      </c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27"/>
    </row>
    <row r="81" spans="2:22" x14ac:dyDescent="0.25">
      <c r="B81" s="70"/>
      <c r="C81" s="70"/>
      <c r="D81" s="71"/>
      <c r="E81" s="82">
        <f>'"Maschinenraum 2"'!T80</f>
        <v>0</v>
      </c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27"/>
    </row>
    <row r="82" spans="2:22" x14ac:dyDescent="0.25">
      <c r="B82" s="70"/>
      <c r="C82" s="70"/>
      <c r="D82" s="71"/>
      <c r="E82" s="82">
        <f>'"Maschinenraum 2"'!T81</f>
        <v>0</v>
      </c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27"/>
    </row>
    <row r="83" spans="2:22" x14ac:dyDescent="0.25">
      <c r="B83" s="70"/>
      <c r="C83" s="70"/>
      <c r="D83" s="71"/>
      <c r="E83" s="82">
        <f>'"Maschinenraum 2"'!T82</f>
        <v>0</v>
      </c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27"/>
    </row>
    <row r="84" spans="2:22" x14ac:dyDescent="0.25">
      <c r="B84" s="70"/>
      <c r="C84" s="70"/>
      <c r="D84" s="71"/>
      <c r="E84" s="82">
        <f>'"Maschinenraum 2"'!T83</f>
        <v>0</v>
      </c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27"/>
    </row>
    <row r="85" spans="2:22" x14ac:dyDescent="0.25">
      <c r="B85" s="70"/>
      <c r="C85" s="70"/>
      <c r="D85" s="71"/>
      <c r="E85" s="82">
        <f>'"Maschinenraum 2"'!T84</f>
        <v>0</v>
      </c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27"/>
    </row>
    <row r="86" spans="2:22" x14ac:dyDescent="0.25">
      <c r="B86" s="70"/>
      <c r="C86" s="70"/>
      <c r="D86" s="71"/>
      <c r="E86" s="82">
        <f>'"Maschinenraum 2"'!T85</f>
        <v>0</v>
      </c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27"/>
    </row>
    <row r="87" spans="2:22" x14ac:dyDescent="0.25">
      <c r="B87" s="70"/>
      <c r="C87" s="70"/>
      <c r="D87" s="71"/>
      <c r="E87" s="82">
        <f>'"Maschinenraum 2"'!T86</f>
        <v>0</v>
      </c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27"/>
    </row>
    <row r="88" spans="2:22" x14ac:dyDescent="0.25">
      <c r="B88" s="70"/>
      <c r="C88" s="70"/>
      <c r="D88" s="71"/>
      <c r="E88" s="82">
        <f>'"Maschinenraum 2"'!T87</f>
        <v>0</v>
      </c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27"/>
    </row>
    <row r="89" spans="2:22" x14ac:dyDescent="0.25">
      <c r="B89" s="70"/>
      <c r="C89" s="70"/>
      <c r="D89" s="71"/>
      <c r="E89" s="82">
        <f>'"Maschinenraum 2"'!T88</f>
        <v>0</v>
      </c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27"/>
    </row>
    <row r="90" spans="2:22" x14ac:dyDescent="0.25">
      <c r="B90" s="70"/>
      <c r="C90" s="70"/>
      <c r="D90" s="71"/>
      <c r="E90" s="82">
        <f>'"Maschinenraum 2"'!T89</f>
        <v>0</v>
      </c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27"/>
    </row>
    <row r="91" spans="2:22" x14ac:dyDescent="0.25">
      <c r="B91" s="70"/>
      <c r="C91" s="70"/>
      <c r="D91" s="71"/>
      <c r="E91" s="82">
        <f>'"Maschinenraum 2"'!T90</f>
        <v>0</v>
      </c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27"/>
    </row>
    <row r="92" spans="2:22" x14ac:dyDescent="0.25">
      <c r="B92" s="70"/>
      <c r="C92" s="70"/>
      <c r="D92" s="71"/>
      <c r="E92" s="82">
        <f>'"Maschinenraum 2"'!T91</f>
        <v>0</v>
      </c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27"/>
    </row>
    <row r="93" spans="2:22" x14ac:dyDescent="0.25">
      <c r="B93" s="70"/>
      <c r="C93" s="70"/>
      <c r="D93" s="71"/>
      <c r="E93" s="82">
        <f>'"Maschinenraum 2"'!T92</f>
        <v>0</v>
      </c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27"/>
    </row>
    <row r="94" spans="2:22" x14ac:dyDescent="0.25">
      <c r="B94" s="70"/>
      <c r="C94" s="70"/>
      <c r="D94" s="71"/>
      <c r="E94" s="82">
        <f>'"Maschinenraum 2"'!T93</f>
        <v>0</v>
      </c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27"/>
    </row>
    <row r="95" spans="2:22" x14ac:dyDescent="0.25">
      <c r="B95" s="70"/>
      <c r="C95" s="70"/>
      <c r="D95" s="71"/>
      <c r="E95" s="82">
        <f>'"Maschinenraum 2"'!T94</f>
        <v>0</v>
      </c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27"/>
    </row>
    <row r="96" spans="2:22" x14ac:dyDescent="0.25">
      <c r="B96" s="70"/>
      <c r="C96" s="70"/>
      <c r="D96" s="71"/>
      <c r="E96" s="82">
        <f>'"Maschinenraum 2"'!T95</f>
        <v>0</v>
      </c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27"/>
    </row>
    <row r="97" spans="2:26" x14ac:dyDescent="0.25">
      <c r="B97" s="70"/>
      <c r="C97" s="70"/>
      <c r="D97" s="71"/>
      <c r="E97" s="82">
        <f>'"Maschinenraum 2"'!T96</f>
        <v>0</v>
      </c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27"/>
    </row>
    <row r="98" spans="2:26" x14ac:dyDescent="0.25">
      <c r="B98" s="70"/>
      <c r="C98" s="70"/>
      <c r="D98" s="71"/>
      <c r="E98" s="82">
        <f>'"Maschinenraum 2"'!T97</f>
        <v>0</v>
      </c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27"/>
    </row>
    <row r="99" spans="2:26" x14ac:dyDescent="0.25">
      <c r="B99" s="70"/>
      <c r="C99" s="70"/>
      <c r="D99" s="71"/>
      <c r="E99" s="82">
        <f>'"Maschinenraum 2"'!T98</f>
        <v>0</v>
      </c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27"/>
    </row>
    <row r="100" spans="2:26" x14ac:dyDescent="0.25">
      <c r="B100" s="70"/>
      <c r="C100" s="70"/>
      <c r="D100" s="71"/>
      <c r="E100" s="82">
        <f>'"Maschinenraum 2"'!T99</f>
        <v>0</v>
      </c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27"/>
    </row>
    <row r="101" spans="2:26" x14ac:dyDescent="0.25">
      <c r="B101" s="70"/>
      <c r="C101" s="70"/>
      <c r="D101" s="71"/>
      <c r="E101" s="82">
        <f>'"Maschinenraum 2"'!T100</f>
        <v>0</v>
      </c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27"/>
    </row>
    <row r="102" spans="2:26" x14ac:dyDescent="0.25">
      <c r="B102" s="70"/>
      <c r="C102" s="70"/>
      <c r="D102" s="71"/>
      <c r="E102" s="82">
        <f>'"Maschinenraum 2"'!T101</f>
        <v>0</v>
      </c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27"/>
    </row>
    <row r="103" spans="2:26" x14ac:dyDescent="0.25">
      <c r="B103" s="70"/>
      <c r="C103" s="70"/>
      <c r="D103" s="71"/>
      <c r="E103" s="82">
        <f>'"Maschinenraum 2"'!T102</f>
        <v>0</v>
      </c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27"/>
    </row>
    <row r="104" spans="2:26" x14ac:dyDescent="0.25">
      <c r="B104" s="70"/>
      <c r="C104" s="70"/>
      <c r="D104" s="71"/>
      <c r="E104" s="82">
        <f>'"Maschinenraum 2"'!T103</f>
        <v>0</v>
      </c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27"/>
    </row>
    <row r="105" spans="2:26" x14ac:dyDescent="0.25">
      <c r="B105" s="70"/>
      <c r="C105" s="70"/>
      <c r="D105" s="71"/>
      <c r="E105" s="82">
        <f>'"Maschinenraum 2"'!T104</f>
        <v>0</v>
      </c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27"/>
    </row>
    <row r="106" spans="2:26" x14ac:dyDescent="0.25">
      <c r="B106" s="70"/>
      <c r="C106" s="70"/>
      <c r="D106" s="71"/>
      <c r="E106" s="82">
        <f>'"Maschinenraum 2"'!T105</f>
        <v>0</v>
      </c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27"/>
    </row>
    <row r="107" spans="2:26" x14ac:dyDescent="0.25"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2:26" x14ac:dyDescent="0.25">
      <c r="F108" s="28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2:26" x14ac:dyDescent="0.25">
      <c r="D109" s="29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7"/>
      <c r="W109" s="27"/>
      <c r="X109" s="27"/>
      <c r="Y109" s="27"/>
      <c r="Z109" s="27"/>
    </row>
    <row r="110" spans="2:26" x14ac:dyDescent="0.25"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7"/>
      <c r="W110" s="27"/>
      <c r="X110" s="27"/>
      <c r="Y110" s="27"/>
      <c r="Z110" s="27"/>
    </row>
    <row r="111" spans="2:26" x14ac:dyDescent="0.25"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7"/>
      <c r="W111" s="27"/>
      <c r="X111" s="27"/>
      <c r="Y111" s="27"/>
      <c r="Z111" s="27"/>
    </row>
    <row r="112" spans="2:26" x14ac:dyDescent="0.25"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27"/>
      <c r="W112" s="27"/>
      <c r="X112" s="27"/>
      <c r="Y112" s="27"/>
      <c r="Z112" s="27"/>
    </row>
    <row r="113" spans="6:40" x14ac:dyDescent="0.25"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7"/>
      <c r="W113" s="27"/>
      <c r="X113" s="27"/>
      <c r="Y113" s="27"/>
      <c r="Z113" s="27"/>
    </row>
    <row r="114" spans="6:40" x14ac:dyDescent="0.25"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6:40" x14ac:dyDescent="0.25"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</row>
    <row r="116" spans="6:40" x14ac:dyDescent="0.25"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6:40" x14ac:dyDescent="0.25"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6:40" x14ac:dyDescent="0.25"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6:40" x14ac:dyDescent="0.25"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6:40" x14ac:dyDescent="0.25"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6:40" x14ac:dyDescent="0.25"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6:40" x14ac:dyDescent="0.25"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6:40" x14ac:dyDescent="0.25"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6:40" x14ac:dyDescent="0.25"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6:40" x14ac:dyDescent="0.25"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6:40" x14ac:dyDescent="0.25"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6:40" x14ac:dyDescent="0.25"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6:40" x14ac:dyDescent="0.25"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6:26" x14ac:dyDescent="0.25"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6:26" x14ac:dyDescent="0.25"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6:26" x14ac:dyDescent="0.25"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6:26" x14ac:dyDescent="0.25"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6:26" x14ac:dyDescent="0.25"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6:26" x14ac:dyDescent="0.25"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6:26" x14ac:dyDescent="0.25"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6:26" x14ac:dyDescent="0.25"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6:26" x14ac:dyDescent="0.25"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6:26" x14ac:dyDescent="0.25"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6:26" x14ac:dyDescent="0.25"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6:26" x14ac:dyDescent="0.25"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6:26" x14ac:dyDescent="0.25"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6:26" x14ac:dyDescent="0.25"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6:26" x14ac:dyDescent="0.25"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6:26" x14ac:dyDescent="0.25"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6:26" x14ac:dyDescent="0.25"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6:26" x14ac:dyDescent="0.25"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6:26" x14ac:dyDescent="0.25"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6:26" x14ac:dyDescent="0.25"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6:26" x14ac:dyDescent="0.25"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6:26" x14ac:dyDescent="0.25"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6:26" x14ac:dyDescent="0.25"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6:26" x14ac:dyDescent="0.25"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6:26" x14ac:dyDescent="0.25"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6:26" x14ac:dyDescent="0.25"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6:26" x14ac:dyDescent="0.25"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6:26" x14ac:dyDescent="0.25"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</row>
    <row r="157" spans="6:26" x14ac:dyDescent="0.25"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</row>
    <row r="158" spans="6:26" x14ac:dyDescent="0.25"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</row>
    <row r="159" spans="6:26" x14ac:dyDescent="0.25"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</row>
    <row r="160" spans="6:26" x14ac:dyDescent="0.25"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</row>
    <row r="161" spans="6:21" x14ac:dyDescent="0.25"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</row>
    <row r="162" spans="6:21" x14ac:dyDescent="0.25"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</row>
    <row r="163" spans="6:21" x14ac:dyDescent="0.25"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</row>
    <row r="164" spans="6:21" x14ac:dyDescent="0.25"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</row>
    <row r="165" spans="6:21" x14ac:dyDescent="0.25"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</row>
    <row r="166" spans="6:21" x14ac:dyDescent="0.25"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</row>
    <row r="167" spans="6:21" x14ac:dyDescent="0.25"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</row>
    <row r="168" spans="6:21" x14ac:dyDescent="0.25"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</row>
    <row r="169" spans="6:21" x14ac:dyDescent="0.25"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</row>
    <row r="170" spans="6:21" x14ac:dyDescent="0.25"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</row>
    <row r="171" spans="6:21" x14ac:dyDescent="0.25"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</row>
    <row r="172" spans="6:21" x14ac:dyDescent="0.25"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</row>
    <row r="173" spans="6:21" x14ac:dyDescent="0.25"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</row>
    <row r="174" spans="6:21" x14ac:dyDescent="0.25"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</row>
    <row r="175" spans="6:21" x14ac:dyDescent="0.25">
      <c r="F175" s="27" t="str">
        <f t="shared" ref="F175:F215" si="0">IF(ISBLANK(F67),"",C67)</f>
        <v/>
      </c>
      <c r="G175" s="27" t="str">
        <f t="shared" ref="G175:U175" si="1">IF(ISBLANK(G67),"",$C67)</f>
        <v/>
      </c>
      <c r="H175" s="27" t="str">
        <f t="shared" si="1"/>
        <v/>
      </c>
      <c r="I175" s="27" t="str">
        <f t="shared" si="1"/>
        <v/>
      </c>
      <c r="J175" s="27" t="str">
        <f t="shared" si="1"/>
        <v/>
      </c>
      <c r="K175" s="27" t="str">
        <f t="shared" si="1"/>
        <v/>
      </c>
      <c r="L175" s="27" t="str">
        <f t="shared" si="1"/>
        <v/>
      </c>
      <c r="M175" s="27" t="str">
        <f t="shared" si="1"/>
        <v/>
      </c>
      <c r="N175" s="27" t="str">
        <f t="shared" si="1"/>
        <v/>
      </c>
      <c r="O175" s="27" t="str">
        <f t="shared" si="1"/>
        <v/>
      </c>
      <c r="P175" s="27" t="str">
        <f t="shared" si="1"/>
        <v/>
      </c>
      <c r="Q175" s="27" t="str">
        <f t="shared" si="1"/>
        <v/>
      </c>
      <c r="R175" s="27" t="str">
        <f t="shared" si="1"/>
        <v/>
      </c>
      <c r="S175" s="27" t="str">
        <f t="shared" si="1"/>
        <v/>
      </c>
      <c r="T175" s="27" t="str">
        <f t="shared" si="1"/>
        <v/>
      </c>
      <c r="U175" s="27" t="str">
        <f t="shared" si="1"/>
        <v/>
      </c>
    </row>
    <row r="176" spans="6:21" x14ac:dyDescent="0.25">
      <c r="F176" s="27" t="str">
        <f t="shared" si="0"/>
        <v/>
      </c>
      <c r="G176" s="27" t="str">
        <f t="shared" ref="G176:U176" si="2">IF(ISBLANK(G68),"",$C68)</f>
        <v/>
      </c>
      <c r="H176" s="27" t="str">
        <f t="shared" si="2"/>
        <v/>
      </c>
      <c r="I176" s="27" t="str">
        <f t="shared" si="2"/>
        <v/>
      </c>
      <c r="J176" s="27" t="str">
        <f t="shared" si="2"/>
        <v/>
      </c>
      <c r="K176" s="27" t="str">
        <f t="shared" si="2"/>
        <v/>
      </c>
      <c r="L176" s="27" t="str">
        <f t="shared" si="2"/>
        <v/>
      </c>
      <c r="M176" s="27" t="str">
        <f t="shared" si="2"/>
        <v/>
      </c>
      <c r="N176" s="27" t="str">
        <f t="shared" si="2"/>
        <v/>
      </c>
      <c r="O176" s="27" t="str">
        <f t="shared" si="2"/>
        <v/>
      </c>
      <c r="P176" s="27" t="str">
        <f t="shared" si="2"/>
        <v/>
      </c>
      <c r="Q176" s="27" t="str">
        <f t="shared" si="2"/>
        <v/>
      </c>
      <c r="R176" s="27" t="str">
        <f t="shared" si="2"/>
        <v/>
      </c>
      <c r="S176" s="27" t="str">
        <f t="shared" si="2"/>
        <v/>
      </c>
      <c r="T176" s="27" t="str">
        <f t="shared" si="2"/>
        <v/>
      </c>
      <c r="U176" s="27" t="str">
        <f t="shared" si="2"/>
        <v/>
      </c>
    </row>
    <row r="177" spans="6:21" x14ac:dyDescent="0.25">
      <c r="F177" s="27" t="str">
        <f t="shared" si="0"/>
        <v/>
      </c>
      <c r="G177" s="27" t="str">
        <f t="shared" ref="G177:U177" si="3">IF(ISBLANK(G69),"",$C69)</f>
        <v/>
      </c>
      <c r="H177" s="27" t="str">
        <f t="shared" si="3"/>
        <v/>
      </c>
      <c r="I177" s="27" t="str">
        <f t="shared" si="3"/>
        <v/>
      </c>
      <c r="J177" s="27" t="str">
        <f t="shared" si="3"/>
        <v/>
      </c>
      <c r="K177" s="27" t="str">
        <f t="shared" si="3"/>
        <v/>
      </c>
      <c r="L177" s="27" t="str">
        <f t="shared" si="3"/>
        <v/>
      </c>
      <c r="M177" s="27" t="str">
        <f t="shared" si="3"/>
        <v/>
      </c>
      <c r="N177" s="27" t="str">
        <f t="shared" si="3"/>
        <v/>
      </c>
      <c r="O177" s="27" t="str">
        <f t="shared" si="3"/>
        <v/>
      </c>
      <c r="P177" s="27" t="str">
        <f t="shared" si="3"/>
        <v/>
      </c>
      <c r="Q177" s="27" t="str">
        <f t="shared" si="3"/>
        <v/>
      </c>
      <c r="R177" s="27" t="str">
        <f t="shared" si="3"/>
        <v/>
      </c>
      <c r="S177" s="27" t="str">
        <f t="shared" si="3"/>
        <v/>
      </c>
      <c r="T177" s="27" t="str">
        <f t="shared" si="3"/>
        <v/>
      </c>
      <c r="U177" s="27" t="str">
        <f t="shared" si="3"/>
        <v/>
      </c>
    </row>
    <row r="178" spans="6:21" x14ac:dyDescent="0.25">
      <c r="F178" s="27" t="str">
        <f t="shared" si="0"/>
        <v/>
      </c>
      <c r="G178" s="27" t="str">
        <f t="shared" ref="G178:U178" si="4">IF(ISBLANK(G70),"",$C70)</f>
        <v/>
      </c>
      <c r="H178" s="27" t="str">
        <f t="shared" si="4"/>
        <v/>
      </c>
      <c r="I178" s="27" t="str">
        <f t="shared" si="4"/>
        <v/>
      </c>
      <c r="J178" s="27" t="str">
        <f t="shared" si="4"/>
        <v/>
      </c>
      <c r="K178" s="27" t="str">
        <f t="shared" si="4"/>
        <v/>
      </c>
      <c r="L178" s="27" t="str">
        <f t="shared" si="4"/>
        <v/>
      </c>
      <c r="M178" s="27" t="str">
        <f t="shared" si="4"/>
        <v/>
      </c>
      <c r="N178" s="27" t="str">
        <f t="shared" si="4"/>
        <v/>
      </c>
      <c r="O178" s="27" t="str">
        <f t="shared" si="4"/>
        <v/>
      </c>
      <c r="P178" s="27" t="str">
        <f t="shared" si="4"/>
        <v/>
      </c>
      <c r="Q178" s="27" t="str">
        <f t="shared" si="4"/>
        <v/>
      </c>
      <c r="R178" s="27" t="str">
        <f t="shared" si="4"/>
        <v/>
      </c>
      <c r="S178" s="27" t="str">
        <f t="shared" si="4"/>
        <v/>
      </c>
      <c r="T178" s="27" t="str">
        <f t="shared" si="4"/>
        <v/>
      </c>
      <c r="U178" s="27" t="str">
        <f t="shared" si="4"/>
        <v/>
      </c>
    </row>
    <row r="179" spans="6:21" x14ac:dyDescent="0.25">
      <c r="F179" s="27" t="str">
        <f t="shared" si="0"/>
        <v/>
      </c>
      <c r="G179" s="27" t="str">
        <f t="shared" ref="G179:U179" si="5">IF(ISBLANK(G71),"",$C71)</f>
        <v/>
      </c>
      <c r="H179" s="27" t="str">
        <f t="shared" si="5"/>
        <v/>
      </c>
      <c r="I179" s="27" t="str">
        <f t="shared" si="5"/>
        <v/>
      </c>
      <c r="J179" s="27" t="str">
        <f t="shared" si="5"/>
        <v/>
      </c>
      <c r="K179" s="27" t="str">
        <f t="shared" si="5"/>
        <v/>
      </c>
      <c r="L179" s="27" t="str">
        <f t="shared" si="5"/>
        <v/>
      </c>
      <c r="M179" s="27" t="str">
        <f t="shared" si="5"/>
        <v/>
      </c>
      <c r="N179" s="27" t="str">
        <f t="shared" si="5"/>
        <v/>
      </c>
      <c r="O179" s="27" t="str">
        <f t="shared" si="5"/>
        <v/>
      </c>
      <c r="P179" s="27" t="str">
        <f t="shared" si="5"/>
        <v/>
      </c>
      <c r="Q179" s="27" t="str">
        <f t="shared" si="5"/>
        <v/>
      </c>
      <c r="R179" s="27" t="str">
        <f t="shared" si="5"/>
        <v/>
      </c>
      <c r="S179" s="27" t="str">
        <f t="shared" si="5"/>
        <v/>
      </c>
      <c r="T179" s="27" t="str">
        <f t="shared" si="5"/>
        <v/>
      </c>
      <c r="U179" s="27" t="str">
        <f t="shared" si="5"/>
        <v/>
      </c>
    </row>
    <row r="180" spans="6:21" x14ac:dyDescent="0.25">
      <c r="F180" s="27" t="str">
        <f t="shared" si="0"/>
        <v/>
      </c>
      <c r="G180" s="27" t="str">
        <f t="shared" ref="G180:U180" si="6">IF(ISBLANK(G72),"",$C72)</f>
        <v/>
      </c>
      <c r="H180" s="27" t="str">
        <f t="shared" si="6"/>
        <v/>
      </c>
      <c r="I180" s="27" t="str">
        <f t="shared" si="6"/>
        <v/>
      </c>
      <c r="J180" s="27" t="str">
        <f t="shared" si="6"/>
        <v/>
      </c>
      <c r="K180" s="27" t="str">
        <f t="shared" si="6"/>
        <v/>
      </c>
      <c r="L180" s="27" t="str">
        <f t="shared" si="6"/>
        <v/>
      </c>
      <c r="M180" s="27" t="str">
        <f t="shared" si="6"/>
        <v/>
      </c>
      <c r="N180" s="27" t="str">
        <f t="shared" si="6"/>
        <v/>
      </c>
      <c r="O180" s="27" t="str">
        <f t="shared" si="6"/>
        <v/>
      </c>
      <c r="P180" s="27" t="str">
        <f t="shared" si="6"/>
        <v/>
      </c>
      <c r="Q180" s="27" t="str">
        <f t="shared" si="6"/>
        <v/>
      </c>
      <c r="R180" s="27" t="str">
        <f t="shared" si="6"/>
        <v/>
      </c>
      <c r="S180" s="27" t="str">
        <f t="shared" si="6"/>
        <v/>
      </c>
      <c r="T180" s="27" t="str">
        <f t="shared" si="6"/>
        <v/>
      </c>
      <c r="U180" s="27" t="str">
        <f t="shared" si="6"/>
        <v/>
      </c>
    </row>
    <row r="181" spans="6:21" x14ac:dyDescent="0.25">
      <c r="F181" s="27" t="str">
        <f t="shared" si="0"/>
        <v/>
      </c>
      <c r="G181" s="27" t="str">
        <f t="shared" ref="G181:U181" si="7">IF(ISBLANK(G73),"",$C73)</f>
        <v/>
      </c>
      <c r="H181" s="27" t="str">
        <f t="shared" si="7"/>
        <v/>
      </c>
      <c r="I181" s="27" t="str">
        <f t="shared" si="7"/>
        <v/>
      </c>
      <c r="J181" s="27" t="str">
        <f t="shared" si="7"/>
        <v/>
      </c>
      <c r="K181" s="27" t="str">
        <f t="shared" si="7"/>
        <v/>
      </c>
      <c r="L181" s="27" t="str">
        <f t="shared" si="7"/>
        <v/>
      </c>
      <c r="M181" s="27" t="str">
        <f t="shared" si="7"/>
        <v/>
      </c>
      <c r="N181" s="27" t="str">
        <f t="shared" si="7"/>
        <v/>
      </c>
      <c r="O181" s="27" t="str">
        <f t="shared" si="7"/>
        <v/>
      </c>
      <c r="P181" s="27" t="str">
        <f t="shared" si="7"/>
        <v/>
      </c>
      <c r="Q181" s="27" t="str">
        <f t="shared" si="7"/>
        <v/>
      </c>
      <c r="R181" s="27" t="str">
        <f t="shared" si="7"/>
        <v/>
      </c>
      <c r="S181" s="27" t="str">
        <f t="shared" si="7"/>
        <v/>
      </c>
      <c r="T181" s="27" t="str">
        <f t="shared" si="7"/>
        <v/>
      </c>
      <c r="U181" s="27" t="str">
        <f t="shared" si="7"/>
        <v/>
      </c>
    </row>
    <row r="182" spans="6:21" x14ac:dyDescent="0.25">
      <c r="F182" s="27" t="str">
        <f t="shared" si="0"/>
        <v/>
      </c>
      <c r="G182" s="27" t="str">
        <f t="shared" ref="G182:U182" si="8">IF(ISBLANK(G74),"",$C74)</f>
        <v/>
      </c>
      <c r="H182" s="27" t="str">
        <f t="shared" si="8"/>
        <v/>
      </c>
      <c r="I182" s="27" t="str">
        <f t="shared" si="8"/>
        <v/>
      </c>
      <c r="J182" s="27" t="str">
        <f t="shared" si="8"/>
        <v/>
      </c>
      <c r="K182" s="27" t="str">
        <f t="shared" si="8"/>
        <v/>
      </c>
      <c r="L182" s="27" t="str">
        <f t="shared" si="8"/>
        <v/>
      </c>
      <c r="M182" s="27" t="str">
        <f t="shared" si="8"/>
        <v/>
      </c>
      <c r="N182" s="27" t="str">
        <f t="shared" si="8"/>
        <v/>
      </c>
      <c r="O182" s="27" t="str">
        <f t="shared" si="8"/>
        <v/>
      </c>
      <c r="P182" s="27" t="str">
        <f t="shared" si="8"/>
        <v/>
      </c>
      <c r="Q182" s="27" t="str">
        <f t="shared" si="8"/>
        <v/>
      </c>
      <c r="R182" s="27" t="str">
        <f t="shared" si="8"/>
        <v/>
      </c>
      <c r="S182" s="27" t="str">
        <f t="shared" si="8"/>
        <v/>
      </c>
      <c r="T182" s="27" t="str">
        <f t="shared" si="8"/>
        <v/>
      </c>
      <c r="U182" s="27" t="str">
        <f t="shared" si="8"/>
        <v/>
      </c>
    </row>
    <row r="183" spans="6:21" x14ac:dyDescent="0.25">
      <c r="F183" s="27" t="str">
        <f t="shared" si="0"/>
        <v/>
      </c>
      <c r="G183" s="27" t="str">
        <f t="shared" ref="G183:U183" si="9">IF(ISBLANK(G75),"",$C75)</f>
        <v/>
      </c>
      <c r="H183" s="27" t="str">
        <f t="shared" si="9"/>
        <v/>
      </c>
      <c r="I183" s="27" t="str">
        <f t="shared" si="9"/>
        <v/>
      </c>
      <c r="J183" s="27" t="str">
        <f t="shared" si="9"/>
        <v/>
      </c>
      <c r="K183" s="27" t="str">
        <f t="shared" si="9"/>
        <v/>
      </c>
      <c r="L183" s="27" t="str">
        <f t="shared" si="9"/>
        <v/>
      </c>
      <c r="M183" s="27" t="str">
        <f t="shared" si="9"/>
        <v/>
      </c>
      <c r="N183" s="27" t="str">
        <f t="shared" si="9"/>
        <v/>
      </c>
      <c r="O183" s="27" t="str">
        <f t="shared" si="9"/>
        <v/>
      </c>
      <c r="P183" s="27" t="str">
        <f t="shared" si="9"/>
        <v/>
      </c>
      <c r="Q183" s="27" t="str">
        <f t="shared" si="9"/>
        <v/>
      </c>
      <c r="R183" s="27" t="str">
        <f t="shared" si="9"/>
        <v/>
      </c>
      <c r="S183" s="27" t="str">
        <f t="shared" si="9"/>
        <v/>
      </c>
      <c r="T183" s="27" t="str">
        <f t="shared" si="9"/>
        <v/>
      </c>
      <c r="U183" s="27" t="str">
        <f t="shared" si="9"/>
        <v/>
      </c>
    </row>
    <row r="184" spans="6:21" x14ac:dyDescent="0.25">
      <c r="F184" s="27" t="str">
        <f t="shared" si="0"/>
        <v/>
      </c>
      <c r="G184" s="27" t="str">
        <f t="shared" ref="G184:U184" si="10">IF(ISBLANK(G76),"",$C76)</f>
        <v/>
      </c>
      <c r="H184" s="27" t="str">
        <f t="shared" si="10"/>
        <v/>
      </c>
      <c r="I184" s="27" t="str">
        <f t="shared" si="10"/>
        <v/>
      </c>
      <c r="J184" s="27" t="str">
        <f t="shared" si="10"/>
        <v/>
      </c>
      <c r="K184" s="27" t="str">
        <f t="shared" si="10"/>
        <v/>
      </c>
      <c r="L184" s="27" t="str">
        <f t="shared" si="10"/>
        <v/>
      </c>
      <c r="M184" s="27" t="str">
        <f t="shared" si="10"/>
        <v/>
      </c>
      <c r="N184" s="27" t="str">
        <f t="shared" si="10"/>
        <v/>
      </c>
      <c r="O184" s="27" t="str">
        <f t="shared" si="10"/>
        <v/>
      </c>
      <c r="P184" s="27" t="str">
        <f t="shared" si="10"/>
        <v/>
      </c>
      <c r="Q184" s="27" t="str">
        <f t="shared" si="10"/>
        <v/>
      </c>
      <c r="R184" s="27" t="str">
        <f t="shared" si="10"/>
        <v/>
      </c>
      <c r="S184" s="27" t="str">
        <f t="shared" si="10"/>
        <v/>
      </c>
      <c r="T184" s="27" t="str">
        <f t="shared" si="10"/>
        <v/>
      </c>
      <c r="U184" s="27" t="str">
        <f t="shared" si="10"/>
        <v/>
      </c>
    </row>
    <row r="185" spans="6:21" x14ac:dyDescent="0.25">
      <c r="F185" s="27" t="str">
        <f t="shared" si="0"/>
        <v/>
      </c>
      <c r="G185" s="27" t="str">
        <f t="shared" ref="G185:U185" si="11">IF(ISBLANK(G77),"",$C77)</f>
        <v/>
      </c>
      <c r="H185" s="27" t="str">
        <f t="shared" si="11"/>
        <v/>
      </c>
      <c r="I185" s="27" t="str">
        <f t="shared" si="11"/>
        <v/>
      </c>
      <c r="J185" s="27" t="str">
        <f t="shared" si="11"/>
        <v/>
      </c>
      <c r="K185" s="27" t="str">
        <f t="shared" si="11"/>
        <v/>
      </c>
      <c r="L185" s="27" t="str">
        <f t="shared" si="11"/>
        <v/>
      </c>
      <c r="M185" s="27" t="str">
        <f t="shared" si="11"/>
        <v/>
      </c>
      <c r="N185" s="27" t="str">
        <f t="shared" si="11"/>
        <v/>
      </c>
      <c r="O185" s="27" t="str">
        <f t="shared" si="11"/>
        <v/>
      </c>
      <c r="P185" s="27" t="str">
        <f t="shared" si="11"/>
        <v/>
      </c>
      <c r="Q185" s="27" t="str">
        <f t="shared" si="11"/>
        <v/>
      </c>
      <c r="R185" s="27" t="str">
        <f t="shared" si="11"/>
        <v/>
      </c>
      <c r="S185" s="27" t="str">
        <f t="shared" si="11"/>
        <v/>
      </c>
      <c r="T185" s="27" t="str">
        <f t="shared" si="11"/>
        <v/>
      </c>
      <c r="U185" s="27" t="str">
        <f t="shared" si="11"/>
        <v/>
      </c>
    </row>
    <row r="186" spans="6:21" x14ac:dyDescent="0.25">
      <c r="F186" s="27" t="str">
        <f t="shared" si="0"/>
        <v/>
      </c>
      <c r="G186" s="27" t="str">
        <f t="shared" ref="G186:U186" si="12">IF(ISBLANK(G78),"",$C78)</f>
        <v/>
      </c>
      <c r="H186" s="27" t="str">
        <f t="shared" si="12"/>
        <v/>
      </c>
      <c r="I186" s="27" t="str">
        <f t="shared" si="12"/>
        <v/>
      </c>
      <c r="J186" s="27" t="str">
        <f t="shared" si="12"/>
        <v/>
      </c>
      <c r="K186" s="27" t="str">
        <f t="shared" si="12"/>
        <v/>
      </c>
      <c r="L186" s="27" t="str">
        <f t="shared" si="12"/>
        <v/>
      </c>
      <c r="M186" s="27" t="str">
        <f t="shared" si="12"/>
        <v/>
      </c>
      <c r="N186" s="27" t="str">
        <f t="shared" si="12"/>
        <v/>
      </c>
      <c r="O186" s="27" t="str">
        <f t="shared" si="12"/>
        <v/>
      </c>
      <c r="P186" s="27" t="str">
        <f t="shared" si="12"/>
        <v/>
      </c>
      <c r="Q186" s="27" t="str">
        <f t="shared" si="12"/>
        <v/>
      </c>
      <c r="R186" s="27" t="str">
        <f t="shared" si="12"/>
        <v/>
      </c>
      <c r="S186" s="27" t="str">
        <f t="shared" si="12"/>
        <v/>
      </c>
      <c r="T186" s="27" t="str">
        <f t="shared" si="12"/>
        <v/>
      </c>
      <c r="U186" s="27" t="str">
        <f t="shared" si="12"/>
        <v/>
      </c>
    </row>
    <row r="187" spans="6:21" x14ac:dyDescent="0.25">
      <c r="F187" s="27" t="str">
        <f t="shared" si="0"/>
        <v/>
      </c>
      <c r="G187" s="27" t="str">
        <f t="shared" ref="G187:U187" si="13">IF(ISBLANK(G79),"",$C79)</f>
        <v/>
      </c>
      <c r="H187" s="27" t="str">
        <f t="shared" si="13"/>
        <v/>
      </c>
      <c r="I187" s="27" t="str">
        <f t="shared" si="13"/>
        <v/>
      </c>
      <c r="J187" s="27" t="str">
        <f t="shared" si="13"/>
        <v/>
      </c>
      <c r="K187" s="27" t="str">
        <f t="shared" si="13"/>
        <v/>
      </c>
      <c r="L187" s="27" t="str">
        <f t="shared" si="13"/>
        <v/>
      </c>
      <c r="M187" s="27" t="str">
        <f t="shared" si="13"/>
        <v/>
      </c>
      <c r="N187" s="27" t="str">
        <f t="shared" si="13"/>
        <v/>
      </c>
      <c r="O187" s="27" t="str">
        <f t="shared" si="13"/>
        <v/>
      </c>
      <c r="P187" s="27" t="str">
        <f t="shared" si="13"/>
        <v/>
      </c>
      <c r="Q187" s="27" t="str">
        <f t="shared" si="13"/>
        <v/>
      </c>
      <c r="R187" s="27" t="str">
        <f t="shared" si="13"/>
        <v/>
      </c>
      <c r="S187" s="27" t="str">
        <f t="shared" si="13"/>
        <v/>
      </c>
      <c r="T187" s="27" t="str">
        <f t="shared" si="13"/>
        <v/>
      </c>
      <c r="U187" s="27" t="str">
        <f t="shared" si="13"/>
        <v/>
      </c>
    </row>
    <row r="188" spans="6:21" x14ac:dyDescent="0.25">
      <c r="F188" s="27" t="str">
        <f t="shared" si="0"/>
        <v/>
      </c>
      <c r="G188" s="27" t="str">
        <f t="shared" ref="G188:U188" si="14">IF(ISBLANK(G80),"",$C80)</f>
        <v/>
      </c>
      <c r="H188" s="27" t="str">
        <f t="shared" si="14"/>
        <v/>
      </c>
      <c r="I188" s="27" t="str">
        <f t="shared" si="14"/>
        <v/>
      </c>
      <c r="J188" s="27" t="str">
        <f t="shared" si="14"/>
        <v/>
      </c>
      <c r="K188" s="27" t="str">
        <f t="shared" si="14"/>
        <v/>
      </c>
      <c r="L188" s="27" t="str">
        <f t="shared" si="14"/>
        <v/>
      </c>
      <c r="M188" s="27" t="str">
        <f t="shared" si="14"/>
        <v/>
      </c>
      <c r="N188" s="27" t="str">
        <f t="shared" si="14"/>
        <v/>
      </c>
      <c r="O188" s="27" t="str">
        <f t="shared" si="14"/>
        <v/>
      </c>
      <c r="P188" s="27" t="str">
        <f t="shared" si="14"/>
        <v/>
      </c>
      <c r="Q188" s="27" t="str">
        <f t="shared" si="14"/>
        <v/>
      </c>
      <c r="R188" s="27" t="str">
        <f t="shared" si="14"/>
        <v/>
      </c>
      <c r="S188" s="27" t="str">
        <f t="shared" si="14"/>
        <v/>
      </c>
      <c r="T188" s="27" t="str">
        <f t="shared" si="14"/>
        <v/>
      </c>
      <c r="U188" s="27" t="str">
        <f t="shared" si="14"/>
        <v/>
      </c>
    </row>
    <row r="189" spans="6:21" x14ac:dyDescent="0.25">
      <c r="F189" s="27" t="str">
        <f t="shared" si="0"/>
        <v/>
      </c>
      <c r="G189" s="27" t="str">
        <f t="shared" ref="G189:U189" si="15">IF(ISBLANK(G81),"",$C81)</f>
        <v/>
      </c>
      <c r="H189" s="27" t="str">
        <f t="shared" si="15"/>
        <v/>
      </c>
      <c r="I189" s="27" t="str">
        <f t="shared" si="15"/>
        <v/>
      </c>
      <c r="J189" s="27" t="str">
        <f t="shared" si="15"/>
        <v/>
      </c>
      <c r="K189" s="27" t="str">
        <f t="shared" si="15"/>
        <v/>
      </c>
      <c r="L189" s="27" t="str">
        <f t="shared" si="15"/>
        <v/>
      </c>
      <c r="M189" s="27" t="str">
        <f t="shared" si="15"/>
        <v/>
      </c>
      <c r="N189" s="27" t="str">
        <f t="shared" si="15"/>
        <v/>
      </c>
      <c r="O189" s="27" t="str">
        <f t="shared" si="15"/>
        <v/>
      </c>
      <c r="P189" s="27" t="str">
        <f t="shared" si="15"/>
        <v/>
      </c>
      <c r="Q189" s="27" t="str">
        <f t="shared" si="15"/>
        <v/>
      </c>
      <c r="R189" s="27" t="str">
        <f t="shared" si="15"/>
        <v/>
      </c>
      <c r="S189" s="27" t="str">
        <f t="shared" si="15"/>
        <v/>
      </c>
      <c r="T189" s="27" t="str">
        <f t="shared" si="15"/>
        <v/>
      </c>
      <c r="U189" s="27" t="str">
        <f t="shared" si="15"/>
        <v/>
      </c>
    </row>
    <row r="190" spans="6:21" x14ac:dyDescent="0.25">
      <c r="F190" s="27" t="str">
        <f t="shared" si="0"/>
        <v/>
      </c>
      <c r="G190" s="27" t="str">
        <f t="shared" ref="G190:U190" si="16">IF(ISBLANK(G82),"",$C82)</f>
        <v/>
      </c>
      <c r="H190" s="27" t="str">
        <f t="shared" si="16"/>
        <v/>
      </c>
      <c r="I190" s="27" t="str">
        <f t="shared" si="16"/>
        <v/>
      </c>
      <c r="J190" s="27" t="str">
        <f t="shared" si="16"/>
        <v/>
      </c>
      <c r="K190" s="27" t="str">
        <f t="shared" si="16"/>
        <v/>
      </c>
      <c r="L190" s="27" t="str">
        <f t="shared" si="16"/>
        <v/>
      </c>
      <c r="M190" s="27" t="str">
        <f t="shared" si="16"/>
        <v/>
      </c>
      <c r="N190" s="27" t="str">
        <f t="shared" si="16"/>
        <v/>
      </c>
      <c r="O190" s="27" t="str">
        <f t="shared" si="16"/>
        <v/>
      </c>
      <c r="P190" s="27" t="str">
        <f t="shared" si="16"/>
        <v/>
      </c>
      <c r="Q190" s="27" t="str">
        <f t="shared" si="16"/>
        <v/>
      </c>
      <c r="R190" s="27" t="str">
        <f t="shared" si="16"/>
        <v/>
      </c>
      <c r="S190" s="27" t="str">
        <f t="shared" si="16"/>
        <v/>
      </c>
      <c r="T190" s="27" t="str">
        <f t="shared" si="16"/>
        <v/>
      </c>
      <c r="U190" s="27" t="str">
        <f t="shared" si="16"/>
        <v/>
      </c>
    </row>
    <row r="191" spans="6:21" x14ac:dyDescent="0.25">
      <c r="F191" s="27" t="str">
        <f t="shared" si="0"/>
        <v/>
      </c>
      <c r="G191" s="27" t="str">
        <f t="shared" ref="G191:U191" si="17">IF(ISBLANK(G83),"",$C83)</f>
        <v/>
      </c>
      <c r="H191" s="27" t="str">
        <f t="shared" si="17"/>
        <v/>
      </c>
      <c r="I191" s="27" t="str">
        <f t="shared" si="17"/>
        <v/>
      </c>
      <c r="J191" s="27" t="str">
        <f t="shared" si="17"/>
        <v/>
      </c>
      <c r="K191" s="27" t="str">
        <f t="shared" si="17"/>
        <v/>
      </c>
      <c r="L191" s="27" t="str">
        <f t="shared" si="17"/>
        <v/>
      </c>
      <c r="M191" s="27" t="str">
        <f t="shared" si="17"/>
        <v/>
      </c>
      <c r="N191" s="27" t="str">
        <f t="shared" si="17"/>
        <v/>
      </c>
      <c r="O191" s="27" t="str">
        <f t="shared" si="17"/>
        <v/>
      </c>
      <c r="P191" s="27" t="str">
        <f t="shared" si="17"/>
        <v/>
      </c>
      <c r="Q191" s="27" t="str">
        <f t="shared" si="17"/>
        <v/>
      </c>
      <c r="R191" s="27" t="str">
        <f t="shared" si="17"/>
        <v/>
      </c>
      <c r="S191" s="27" t="str">
        <f t="shared" si="17"/>
        <v/>
      </c>
      <c r="T191" s="27" t="str">
        <f t="shared" si="17"/>
        <v/>
      </c>
      <c r="U191" s="27" t="str">
        <f t="shared" si="17"/>
        <v/>
      </c>
    </row>
    <row r="192" spans="6:21" x14ac:dyDescent="0.25">
      <c r="F192" s="27" t="str">
        <f t="shared" si="0"/>
        <v/>
      </c>
      <c r="G192" s="27" t="str">
        <f t="shared" ref="G192:U192" si="18">IF(ISBLANK(G84),"",$C84)</f>
        <v/>
      </c>
      <c r="H192" s="27" t="str">
        <f t="shared" si="18"/>
        <v/>
      </c>
      <c r="I192" s="27" t="str">
        <f t="shared" si="18"/>
        <v/>
      </c>
      <c r="J192" s="27" t="str">
        <f t="shared" si="18"/>
        <v/>
      </c>
      <c r="K192" s="27" t="str">
        <f t="shared" si="18"/>
        <v/>
      </c>
      <c r="L192" s="27" t="str">
        <f t="shared" si="18"/>
        <v/>
      </c>
      <c r="M192" s="27" t="str">
        <f t="shared" si="18"/>
        <v/>
      </c>
      <c r="N192" s="27" t="str">
        <f t="shared" si="18"/>
        <v/>
      </c>
      <c r="O192" s="27" t="str">
        <f t="shared" si="18"/>
        <v/>
      </c>
      <c r="P192" s="27" t="str">
        <f t="shared" si="18"/>
        <v/>
      </c>
      <c r="Q192" s="27" t="str">
        <f t="shared" si="18"/>
        <v/>
      </c>
      <c r="R192" s="27" t="str">
        <f t="shared" si="18"/>
        <v/>
      </c>
      <c r="S192" s="27" t="str">
        <f t="shared" si="18"/>
        <v/>
      </c>
      <c r="T192" s="27" t="str">
        <f t="shared" si="18"/>
        <v/>
      </c>
      <c r="U192" s="27" t="str">
        <f t="shared" si="18"/>
        <v/>
      </c>
    </row>
    <row r="193" spans="6:21" x14ac:dyDescent="0.25">
      <c r="F193" s="27" t="str">
        <f t="shared" si="0"/>
        <v/>
      </c>
      <c r="G193" s="27" t="str">
        <f t="shared" ref="G193:U193" si="19">IF(ISBLANK(G85),"",$C85)</f>
        <v/>
      </c>
      <c r="H193" s="27" t="str">
        <f t="shared" si="19"/>
        <v/>
      </c>
      <c r="I193" s="27" t="str">
        <f t="shared" si="19"/>
        <v/>
      </c>
      <c r="J193" s="27" t="str">
        <f t="shared" si="19"/>
        <v/>
      </c>
      <c r="K193" s="27" t="str">
        <f t="shared" si="19"/>
        <v/>
      </c>
      <c r="L193" s="27" t="str">
        <f t="shared" si="19"/>
        <v/>
      </c>
      <c r="M193" s="27" t="str">
        <f t="shared" si="19"/>
        <v/>
      </c>
      <c r="N193" s="27" t="str">
        <f t="shared" si="19"/>
        <v/>
      </c>
      <c r="O193" s="27" t="str">
        <f t="shared" si="19"/>
        <v/>
      </c>
      <c r="P193" s="27" t="str">
        <f t="shared" si="19"/>
        <v/>
      </c>
      <c r="Q193" s="27" t="str">
        <f t="shared" si="19"/>
        <v/>
      </c>
      <c r="R193" s="27" t="str">
        <f t="shared" si="19"/>
        <v/>
      </c>
      <c r="S193" s="27" t="str">
        <f t="shared" si="19"/>
        <v/>
      </c>
      <c r="T193" s="27" t="str">
        <f t="shared" si="19"/>
        <v/>
      </c>
      <c r="U193" s="27" t="str">
        <f t="shared" si="19"/>
        <v/>
      </c>
    </row>
    <row r="194" spans="6:21" x14ac:dyDescent="0.25">
      <c r="F194" s="27" t="str">
        <f t="shared" si="0"/>
        <v/>
      </c>
      <c r="G194" s="27" t="str">
        <f t="shared" ref="G194:U194" si="20">IF(ISBLANK(G86),"",$C86)</f>
        <v/>
      </c>
      <c r="H194" s="27" t="str">
        <f t="shared" si="20"/>
        <v/>
      </c>
      <c r="I194" s="27" t="str">
        <f t="shared" si="20"/>
        <v/>
      </c>
      <c r="J194" s="27" t="str">
        <f t="shared" si="20"/>
        <v/>
      </c>
      <c r="K194" s="27" t="str">
        <f t="shared" si="20"/>
        <v/>
      </c>
      <c r="L194" s="27" t="str">
        <f t="shared" si="20"/>
        <v/>
      </c>
      <c r="M194" s="27" t="str">
        <f t="shared" si="20"/>
        <v/>
      </c>
      <c r="N194" s="27" t="str">
        <f t="shared" si="20"/>
        <v/>
      </c>
      <c r="O194" s="27" t="str">
        <f t="shared" si="20"/>
        <v/>
      </c>
      <c r="P194" s="27" t="str">
        <f t="shared" si="20"/>
        <v/>
      </c>
      <c r="Q194" s="27" t="str">
        <f t="shared" si="20"/>
        <v/>
      </c>
      <c r="R194" s="27" t="str">
        <f t="shared" si="20"/>
        <v/>
      </c>
      <c r="S194" s="27" t="str">
        <f t="shared" si="20"/>
        <v/>
      </c>
      <c r="T194" s="27" t="str">
        <f t="shared" si="20"/>
        <v/>
      </c>
      <c r="U194" s="27" t="str">
        <f t="shared" si="20"/>
        <v/>
      </c>
    </row>
    <row r="195" spans="6:21" x14ac:dyDescent="0.25">
      <c r="F195" s="27" t="str">
        <f t="shared" si="0"/>
        <v/>
      </c>
      <c r="G195" s="27" t="str">
        <f t="shared" ref="G195:U195" si="21">IF(ISBLANK(G87),"",$C87)</f>
        <v/>
      </c>
      <c r="H195" s="27" t="str">
        <f t="shared" si="21"/>
        <v/>
      </c>
      <c r="I195" s="27" t="str">
        <f t="shared" si="21"/>
        <v/>
      </c>
      <c r="J195" s="27" t="str">
        <f t="shared" si="21"/>
        <v/>
      </c>
      <c r="K195" s="27" t="str">
        <f t="shared" si="21"/>
        <v/>
      </c>
      <c r="L195" s="27" t="str">
        <f t="shared" si="21"/>
        <v/>
      </c>
      <c r="M195" s="27" t="str">
        <f t="shared" si="21"/>
        <v/>
      </c>
      <c r="N195" s="27" t="str">
        <f t="shared" si="21"/>
        <v/>
      </c>
      <c r="O195" s="27" t="str">
        <f t="shared" si="21"/>
        <v/>
      </c>
      <c r="P195" s="27" t="str">
        <f t="shared" si="21"/>
        <v/>
      </c>
      <c r="Q195" s="27" t="str">
        <f t="shared" si="21"/>
        <v/>
      </c>
      <c r="R195" s="27" t="str">
        <f t="shared" si="21"/>
        <v/>
      </c>
      <c r="S195" s="27" t="str">
        <f t="shared" si="21"/>
        <v/>
      </c>
      <c r="T195" s="27" t="str">
        <f t="shared" si="21"/>
        <v/>
      </c>
      <c r="U195" s="27" t="str">
        <f t="shared" si="21"/>
        <v/>
      </c>
    </row>
    <row r="196" spans="6:21" x14ac:dyDescent="0.25">
      <c r="F196" s="27" t="str">
        <f t="shared" si="0"/>
        <v/>
      </c>
      <c r="G196" s="27" t="str">
        <f t="shared" ref="G196:U196" si="22">IF(ISBLANK(G88),"",$C88)</f>
        <v/>
      </c>
      <c r="H196" s="27" t="str">
        <f t="shared" si="22"/>
        <v/>
      </c>
      <c r="I196" s="27" t="str">
        <f t="shared" si="22"/>
        <v/>
      </c>
      <c r="J196" s="27" t="str">
        <f t="shared" si="22"/>
        <v/>
      </c>
      <c r="K196" s="27" t="str">
        <f t="shared" si="22"/>
        <v/>
      </c>
      <c r="L196" s="27" t="str">
        <f t="shared" si="22"/>
        <v/>
      </c>
      <c r="M196" s="27" t="str">
        <f t="shared" si="22"/>
        <v/>
      </c>
      <c r="N196" s="27" t="str">
        <f t="shared" si="22"/>
        <v/>
      </c>
      <c r="O196" s="27" t="str">
        <f t="shared" si="22"/>
        <v/>
      </c>
      <c r="P196" s="27" t="str">
        <f t="shared" si="22"/>
        <v/>
      </c>
      <c r="Q196" s="27" t="str">
        <f t="shared" si="22"/>
        <v/>
      </c>
      <c r="R196" s="27" t="str">
        <f t="shared" si="22"/>
        <v/>
      </c>
      <c r="S196" s="27" t="str">
        <f t="shared" si="22"/>
        <v/>
      </c>
      <c r="T196" s="27" t="str">
        <f t="shared" si="22"/>
        <v/>
      </c>
      <c r="U196" s="27" t="str">
        <f t="shared" si="22"/>
        <v/>
      </c>
    </row>
    <row r="197" spans="6:21" x14ac:dyDescent="0.25">
      <c r="F197" s="27" t="str">
        <f t="shared" si="0"/>
        <v/>
      </c>
      <c r="G197" s="27" t="str">
        <f t="shared" ref="G197:U197" si="23">IF(ISBLANK(G89),"",$C89)</f>
        <v/>
      </c>
      <c r="H197" s="27" t="str">
        <f t="shared" si="23"/>
        <v/>
      </c>
      <c r="I197" s="27" t="str">
        <f t="shared" si="23"/>
        <v/>
      </c>
      <c r="J197" s="27" t="str">
        <f t="shared" si="23"/>
        <v/>
      </c>
      <c r="K197" s="27" t="str">
        <f t="shared" si="23"/>
        <v/>
      </c>
      <c r="L197" s="27" t="str">
        <f t="shared" si="23"/>
        <v/>
      </c>
      <c r="M197" s="27" t="str">
        <f t="shared" si="23"/>
        <v/>
      </c>
      <c r="N197" s="27" t="str">
        <f t="shared" si="23"/>
        <v/>
      </c>
      <c r="O197" s="27" t="str">
        <f t="shared" si="23"/>
        <v/>
      </c>
      <c r="P197" s="27" t="str">
        <f t="shared" si="23"/>
        <v/>
      </c>
      <c r="Q197" s="27" t="str">
        <f t="shared" si="23"/>
        <v/>
      </c>
      <c r="R197" s="27" t="str">
        <f t="shared" si="23"/>
        <v/>
      </c>
      <c r="S197" s="27" t="str">
        <f t="shared" si="23"/>
        <v/>
      </c>
      <c r="T197" s="27" t="str">
        <f t="shared" si="23"/>
        <v/>
      </c>
      <c r="U197" s="27" t="str">
        <f t="shared" si="23"/>
        <v/>
      </c>
    </row>
    <row r="198" spans="6:21" x14ac:dyDescent="0.25">
      <c r="F198" s="27" t="str">
        <f t="shared" si="0"/>
        <v/>
      </c>
      <c r="G198" s="27" t="str">
        <f t="shared" ref="G198:U198" si="24">IF(ISBLANK(G90),"",$C90)</f>
        <v/>
      </c>
      <c r="H198" s="27" t="str">
        <f t="shared" si="24"/>
        <v/>
      </c>
      <c r="I198" s="27" t="str">
        <f t="shared" si="24"/>
        <v/>
      </c>
      <c r="J198" s="27" t="str">
        <f t="shared" si="24"/>
        <v/>
      </c>
      <c r="K198" s="27" t="str">
        <f t="shared" si="24"/>
        <v/>
      </c>
      <c r="L198" s="27" t="str">
        <f t="shared" si="24"/>
        <v/>
      </c>
      <c r="M198" s="27" t="str">
        <f t="shared" si="24"/>
        <v/>
      </c>
      <c r="N198" s="27" t="str">
        <f t="shared" si="24"/>
        <v/>
      </c>
      <c r="O198" s="27" t="str">
        <f t="shared" si="24"/>
        <v/>
      </c>
      <c r="P198" s="27" t="str">
        <f t="shared" si="24"/>
        <v/>
      </c>
      <c r="Q198" s="27" t="str">
        <f t="shared" si="24"/>
        <v/>
      </c>
      <c r="R198" s="27" t="str">
        <f t="shared" si="24"/>
        <v/>
      </c>
      <c r="S198" s="27" t="str">
        <f t="shared" si="24"/>
        <v/>
      </c>
      <c r="T198" s="27" t="str">
        <f t="shared" si="24"/>
        <v/>
      </c>
      <c r="U198" s="27" t="str">
        <f t="shared" si="24"/>
        <v/>
      </c>
    </row>
    <row r="199" spans="6:21" x14ac:dyDescent="0.25">
      <c r="F199" s="27" t="str">
        <f t="shared" si="0"/>
        <v/>
      </c>
      <c r="G199" s="27" t="str">
        <f t="shared" ref="G199:U199" si="25">IF(ISBLANK(G91),"",$C91)</f>
        <v/>
      </c>
      <c r="H199" s="27" t="str">
        <f t="shared" si="25"/>
        <v/>
      </c>
      <c r="I199" s="27" t="str">
        <f t="shared" si="25"/>
        <v/>
      </c>
      <c r="J199" s="27" t="str">
        <f t="shared" si="25"/>
        <v/>
      </c>
      <c r="K199" s="27" t="str">
        <f t="shared" si="25"/>
        <v/>
      </c>
      <c r="L199" s="27" t="str">
        <f t="shared" si="25"/>
        <v/>
      </c>
      <c r="M199" s="27" t="str">
        <f t="shared" si="25"/>
        <v/>
      </c>
      <c r="N199" s="27" t="str">
        <f t="shared" si="25"/>
        <v/>
      </c>
      <c r="O199" s="27" t="str">
        <f t="shared" si="25"/>
        <v/>
      </c>
      <c r="P199" s="27" t="str">
        <f t="shared" si="25"/>
        <v/>
      </c>
      <c r="Q199" s="27" t="str">
        <f t="shared" si="25"/>
        <v/>
      </c>
      <c r="R199" s="27" t="str">
        <f t="shared" si="25"/>
        <v/>
      </c>
      <c r="S199" s="27" t="str">
        <f t="shared" si="25"/>
        <v/>
      </c>
      <c r="T199" s="27" t="str">
        <f t="shared" si="25"/>
        <v/>
      </c>
      <c r="U199" s="27" t="str">
        <f t="shared" si="25"/>
        <v/>
      </c>
    </row>
    <row r="200" spans="6:21" x14ac:dyDescent="0.25">
      <c r="F200" s="27" t="str">
        <f t="shared" si="0"/>
        <v/>
      </c>
      <c r="G200" s="27" t="str">
        <f t="shared" ref="G200:U200" si="26">IF(ISBLANK(G92),"",$C92)</f>
        <v/>
      </c>
      <c r="H200" s="27" t="str">
        <f t="shared" si="26"/>
        <v/>
      </c>
      <c r="I200" s="27" t="str">
        <f t="shared" si="26"/>
        <v/>
      </c>
      <c r="J200" s="27" t="str">
        <f t="shared" si="26"/>
        <v/>
      </c>
      <c r="K200" s="27" t="str">
        <f t="shared" si="26"/>
        <v/>
      </c>
      <c r="L200" s="27" t="str">
        <f t="shared" si="26"/>
        <v/>
      </c>
      <c r="M200" s="27" t="str">
        <f t="shared" si="26"/>
        <v/>
      </c>
      <c r="N200" s="27" t="str">
        <f t="shared" si="26"/>
        <v/>
      </c>
      <c r="O200" s="27" t="str">
        <f t="shared" si="26"/>
        <v/>
      </c>
      <c r="P200" s="27" t="str">
        <f t="shared" si="26"/>
        <v/>
      </c>
      <c r="Q200" s="27" t="str">
        <f t="shared" si="26"/>
        <v/>
      </c>
      <c r="R200" s="27" t="str">
        <f t="shared" si="26"/>
        <v/>
      </c>
      <c r="S200" s="27" t="str">
        <f t="shared" si="26"/>
        <v/>
      </c>
      <c r="T200" s="27" t="str">
        <f t="shared" si="26"/>
        <v/>
      </c>
      <c r="U200" s="27" t="str">
        <f t="shared" si="26"/>
        <v/>
      </c>
    </row>
    <row r="201" spans="6:21" x14ac:dyDescent="0.25">
      <c r="F201" s="27" t="str">
        <f t="shared" si="0"/>
        <v/>
      </c>
      <c r="G201" s="27" t="str">
        <f t="shared" ref="G201:U201" si="27">IF(ISBLANK(G93),"",$C93)</f>
        <v/>
      </c>
      <c r="H201" s="27" t="str">
        <f t="shared" si="27"/>
        <v/>
      </c>
      <c r="I201" s="27" t="str">
        <f t="shared" si="27"/>
        <v/>
      </c>
      <c r="J201" s="27" t="str">
        <f t="shared" si="27"/>
        <v/>
      </c>
      <c r="K201" s="27" t="str">
        <f t="shared" si="27"/>
        <v/>
      </c>
      <c r="L201" s="27" t="str">
        <f t="shared" si="27"/>
        <v/>
      </c>
      <c r="M201" s="27" t="str">
        <f t="shared" si="27"/>
        <v/>
      </c>
      <c r="N201" s="27" t="str">
        <f t="shared" si="27"/>
        <v/>
      </c>
      <c r="O201" s="27" t="str">
        <f t="shared" si="27"/>
        <v/>
      </c>
      <c r="P201" s="27" t="str">
        <f t="shared" si="27"/>
        <v/>
      </c>
      <c r="Q201" s="27" t="str">
        <f t="shared" si="27"/>
        <v/>
      </c>
      <c r="R201" s="27" t="str">
        <f t="shared" si="27"/>
        <v/>
      </c>
      <c r="S201" s="27" t="str">
        <f t="shared" si="27"/>
        <v/>
      </c>
      <c r="T201" s="27" t="str">
        <f t="shared" si="27"/>
        <v/>
      </c>
      <c r="U201" s="27" t="str">
        <f t="shared" si="27"/>
        <v/>
      </c>
    </row>
    <row r="202" spans="6:21" x14ac:dyDescent="0.25">
      <c r="F202" s="27" t="str">
        <f t="shared" si="0"/>
        <v/>
      </c>
      <c r="G202" s="27" t="str">
        <f t="shared" ref="G202:U202" si="28">IF(ISBLANK(G94),"",$C94)</f>
        <v/>
      </c>
      <c r="H202" s="27" t="str">
        <f t="shared" si="28"/>
        <v/>
      </c>
      <c r="I202" s="27" t="str">
        <f t="shared" si="28"/>
        <v/>
      </c>
      <c r="J202" s="27" t="str">
        <f t="shared" si="28"/>
        <v/>
      </c>
      <c r="K202" s="27" t="str">
        <f t="shared" si="28"/>
        <v/>
      </c>
      <c r="L202" s="27" t="str">
        <f t="shared" si="28"/>
        <v/>
      </c>
      <c r="M202" s="27" t="str">
        <f t="shared" si="28"/>
        <v/>
      </c>
      <c r="N202" s="27" t="str">
        <f t="shared" si="28"/>
        <v/>
      </c>
      <c r="O202" s="27" t="str">
        <f t="shared" si="28"/>
        <v/>
      </c>
      <c r="P202" s="27" t="str">
        <f t="shared" si="28"/>
        <v/>
      </c>
      <c r="Q202" s="27" t="str">
        <f t="shared" si="28"/>
        <v/>
      </c>
      <c r="R202" s="27" t="str">
        <f t="shared" si="28"/>
        <v/>
      </c>
      <c r="S202" s="27" t="str">
        <f t="shared" si="28"/>
        <v/>
      </c>
      <c r="T202" s="27" t="str">
        <f t="shared" si="28"/>
        <v/>
      </c>
      <c r="U202" s="27" t="str">
        <f t="shared" si="28"/>
        <v/>
      </c>
    </row>
    <row r="203" spans="6:21" x14ac:dyDescent="0.25">
      <c r="F203" s="27" t="str">
        <f t="shared" si="0"/>
        <v/>
      </c>
      <c r="G203" s="27" t="str">
        <f t="shared" ref="G203:U203" si="29">IF(ISBLANK(G95),"",$C95)</f>
        <v/>
      </c>
      <c r="H203" s="27" t="str">
        <f t="shared" si="29"/>
        <v/>
      </c>
      <c r="I203" s="27" t="str">
        <f t="shared" si="29"/>
        <v/>
      </c>
      <c r="J203" s="27" t="str">
        <f t="shared" si="29"/>
        <v/>
      </c>
      <c r="K203" s="27" t="str">
        <f t="shared" si="29"/>
        <v/>
      </c>
      <c r="L203" s="27" t="str">
        <f t="shared" si="29"/>
        <v/>
      </c>
      <c r="M203" s="27" t="str">
        <f t="shared" si="29"/>
        <v/>
      </c>
      <c r="N203" s="27" t="str">
        <f t="shared" si="29"/>
        <v/>
      </c>
      <c r="O203" s="27" t="str">
        <f t="shared" si="29"/>
        <v/>
      </c>
      <c r="P203" s="27" t="str">
        <f t="shared" si="29"/>
        <v/>
      </c>
      <c r="Q203" s="27" t="str">
        <f t="shared" si="29"/>
        <v/>
      </c>
      <c r="R203" s="27" t="str">
        <f t="shared" si="29"/>
        <v/>
      </c>
      <c r="S203" s="27" t="str">
        <f t="shared" si="29"/>
        <v/>
      </c>
      <c r="T203" s="27" t="str">
        <f t="shared" si="29"/>
        <v/>
      </c>
      <c r="U203" s="27" t="str">
        <f t="shared" si="29"/>
        <v/>
      </c>
    </row>
    <row r="204" spans="6:21" x14ac:dyDescent="0.25">
      <c r="F204" s="27" t="str">
        <f t="shared" si="0"/>
        <v/>
      </c>
      <c r="G204" s="27" t="str">
        <f t="shared" ref="G204:U204" si="30">IF(ISBLANK(G96),"",$C96)</f>
        <v/>
      </c>
      <c r="H204" s="27" t="str">
        <f t="shared" si="30"/>
        <v/>
      </c>
      <c r="I204" s="27" t="str">
        <f t="shared" si="30"/>
        <v/>
      </c>
      <c r="J204" s="27" t="str">
        <f t="shared" si="30"/>
        <v/>
      </c>
      <c r="K204" s="27" t="str">
        <f t="shared" si="30"/>
        <v/>
      </c>
      <c r="L204" s="27" t="str">
        <f t="shared" si="30"/>
        <v/>
      </c>
      <c r="M204" s="27" t="str">
        <f t="shared" si="30"/>
        <v/>
      </c>
      <c r="N204" s="27" t="str">
        <f t="shared" si="30"/>
        <v/>
      </c>
      <c r="O204" s="27" t="str">
        <f t="shared" si="30"/>
        <v/>
      </c>
      <c r="P204" s="27" t="str">
        <f t="shared" si="30"/>
        <v/>
      </c>
      <c r="Q204" s="27" t="str">
        <f t="shared" si="30"/>
        <v/>
      </c>
      <c r="R204" s="27" t="str">
        <f t="shared" si="30"/>
        <v/>
      </c>
      <c r="S204" s="27" t="str">
        <f t="shared" si="30"/>
        <v/>
      </c>
      <c r="T204" s="27" t="str">
        <f t="shared" si="30"/>
        <v/>
      </c>
      <c r="U204" s="27" t="str">
        <f t="shared" si="30"/>
        <v/>
      </c>
    </row>
    <row r="205" spans="6:21" x14ac:dyDescent="0.25">
      <c r="F205" s="27" t="str">
        <f t="shared" si="0"/>
        <v/>
      </c>
      <c r="G205" s="27" t="str">
        <f t="shared" ref="G205:U205" si="31">IF(ISBLANK(G97),"",$C97)</f>
        <v/>
      </c>
      <c r="H205" s="27" t="str">
        <f t="shared" si="31"/>
        <v/>
      </c>
      <c r="I205" s="27" t="str">
        <f t="shared" si="31"/>
        <v/>
      </c>
      <c r="J205" s="27" t="str">
        <f t="shared" si="31"/>
        <v/>
      </c>
      <c r="K205" s="27" t="str">
        <f t="shared" si="31"/>
        <v/>
      </c>
      <c r="L205" s="27" t="str">
        <f t="shared" si="31"/>
        <v/>
      </c>
      <c r="M205" s="27" t="str">
        <f t="shared" si="31"/>
        <v/>
      </c>
      <c r="N205" s="27" t="str">
        <f t="shared" si="31"/>
        <v/>
      </c>
      <c r="O205" s="27" t="str">
        <f t="shared" si="31"/>
        <v/>
      </c>
      <c r="P205" s="27" t="str">
        <f t="shared" si="31"/>
        <v/>
      </c>
      <c r="Q205" s="27" t="str">
        <f t="shared" si="31"/>
        <v/>
      </c>
      <c r="R205" s="27" t="str">
        <f t="shared" si="31"/>
        <v/>
      </c>
      <c r="S205" s="27" t="str">
        <f t="shared" si="31"/>
        <v/>
      </c>
      <c r="T205" s="27" t="str">
        <f t="shared" si="31"/>
        <v/>
      </c>
      <c r="U205" s="27" t="str">
        <f t="shared" si="31"/>
        <v/>
      </c>
    </row>
    <row r="206" spans="6:21" x14ac:dyDescent="0.25">
      <c r="F206" s="27" t="str">
        <f t="shared" si="0"/>
        <v/>
      </c>
      <c r="G206" s="27" t="str">
        <f t="shared" ref="G206:U206" si="32">IF(ISBLANK(G98),"",$C98)</f>
        <v/>
      </c>
      <c r="H206" s="27" t="str">
        <f t="shared" si="32"/>
        <v/>
      </c>
      <c r="I206" s="27" t="str">
        <f t="shared" si="32"/>
        <v/>
      </c>
      <c r="J206" s="27" t="str">
        <f t="shared" si="32"/>
        <v/>
      </c>
      <c r="K206" s="27" t="str">
        <f t="shared" si="32"/>
        <v/>
      </c>
      <c r="L206" s="27" t="str">
        <f t="shared" si="32"/>
        <v/>
      </c>
      <c r="M206" s="27" t="str">
        <f t="shared" si="32"/>
        <v/>
      </c>
      <c r="N206" s="27" t="str">
        <f t="shared" si="32"/>
        <v/>
      </c>
      <c r="O206" s="27" t="str">
        <f t="shared" si="32"/>
        <v/>
      </c>
      <c r="P206" s="27" t="str">
        <f t="shared" si="32"/>
        <v/>
      </c>
      <c r="Q206" s="27" t="str">
        <f t="shared" si="32"/>
        <v/>
      </c>
      <c r="R206" s="27" t="str">
        <f t="shared" si="32"/>
        <v/>
      </c>
      <c r="S206" s="27" t="str">
        <f t="shared" si="32"/>
        <v/>
      </c>
      <c r="T206" s="27" t="str">
        <f t="shared" si="32"/>
        <v/>
      </c>
      <c r="U206" s="27" t="str">
        <f t="shared" si="32"/>
        <v/>
      </c>
    </row>
    <row r="207" spans="6:21" x14ac:dyDescent="0.25">
      <c r="F207" s="27" t="str">
        <f t="shared" si="0"/>
        <v/>
      </c>
      <c r="G207" s="27" t="str">
        <f t="shared" ref="G207:U207" si="33">IF(ISBLANK(G99),"",$C99)</f>
        <v/>
      </c>
      <c r="H207" s="27" t="str">
        <f t="shared" si="33"/>
        <v/>
      </c>
      <c r="I207" s="27" t="str">
        <f t="shared" si="33"/>
        <v/>
      </c>
      <c r="J207" s="27" t="str">
        <f t="shared" si="33"/>
        <v/>
      </c>
      <c r="K207" s="27" t="str">
        <f t="shared" si="33"/>
        <v/>
      </c>
      <c r="L207" s="27" t="str">
        <f t="shared" si="33"/>
        <v/>
      </c>
      <c r="M207" s="27" t="str">
        <f t="shared" si="33"/>
        <v/>
      </c>
      <c r="N207" s="27" t="str">
        <f t="shared" si="33"/>
        <v/>
      </c>
      <c r="O207" s="27" t="str">
        <f t="shared" si="33"/>
        <v/>
      </c>
      <c r="P207" s="27" t="str">
        <f t="shared" si="33"/>
        <v/>
      </c>
      <c r="Q207" s="27" t="str">
        <f t="shared" si="33"/>
        <v/>
      </c>
      <c r="R207" s="27" t="str">
        <f t="shared" si="33"/>
        <v/>
      </c>
      <c r="S207" s="27" t="str">
        <f t="shared" si="33"/>
        <v/>
      </c>
      <c r="T207" s="27" t="str">
        <f t="shared" si="33"/>
        <v/>
      </c>
      <c r="U207" s="27" t="str">
        <f t="shared" si="33"/>
        <v/>
      </c>
    </row>
    <row r="208" spans="6:21" x14ac:dyDescent="0.25">
      <c r="F208" s="27" t="str">
        <f t="shared" si="0"/>
        <v/>
      </c>
      <c r="G208" s="27" t="str">
        <f t="shared" ref="G208:U208" si="34">IF(ISBLANK(G100),"",$C100)</f>
        <v/>
      </c>
      <c r="H208" s="27" t="str">
        <f t="shared" si="34"/>
        <v/>
      </c>
      <c r="I208" s="27" t="str">
        <f t="shared" si="34"/>
        <v/>
      </c>
      <c r="J208" s="27" t="str">
        <f t="shared" si="34"/>
        <v/>
      </c>
      <c r="K208" s="27" t="str">
        <f t="shared" si="34"/>
        <v/>
      </c>
      <c r="L208" s="27" t="str">
        <f t="shared" si="34"/>
        <v/>
      </c>
      <c r="M208" s="27" t="str">
        <f t="shared" si="34"/>
        <v/>
      </c>
      <c r="N208" s="27" t="str">
        <f t="shared" si="34"/>
        <v/>
      </c>
      <c r="O208" s="27" t="str">
        <f t="shared" si="34"/>
        <v/>
      </c>
      <c r="P208" s="27" t="str">
        <f t="shared" si="34"/>
        <v/>
      </c>
      <c r="Q208" s="27" t="str">
        <f t="shared" si="34"/>
        <v/>
      </c>
      <c r="R208" s="27" t="str">
        <f t="shared" si="34"/>
        <v/>
      </c>
      <c r="S208" s="27" t="str">
        <f t="shared" si="34"/>
        <v/>
      </c>
      <c r="T208" s="27" t="str">
        <f t="shared" si="34"/>
        <v/>
      </c>
      <c r="U208" s="27" t="str">
        <f t="shared" si="34"/>
        <v/>
      </c>
    </row>
    <row r="209" spans="6:21" x14ac:dyDescent="0.25">
      <c r="F209" s="27" t="str">
        <f t="shared" si="0"/>
        <v/>
      </c>
      <c r="G209" s="27" t="str">
        <f t="shared" ref="G209:U209" si="35">IF(ISBLANK(G101),"",$C101)</f>
        <v/>
      </c>
      <c r="H209" s="27" t="str">
        <f t="shared" si="35"/>
        <v/>
      </c>
      <c r="I209" s="27" t="str">
        <f t="shared" si="35"/>
        <v/>
      </c>
      <c r="J209" s="27" t="str">
        <f t="shared" si="35"/>
        <v/>
      </c>
      <c r="K209" s="27" t="str">
        <f t="shared" si="35"/>
        <v/>
      </c>
      <c r="L209" s="27" t="str">
        <f t="shared" si="35"/>
        <v/>
      </c>
      <c r="M209" s="27" t="str">
        <f t="shared" si="35"/>
        <v/>
      </c>
      <c r="N209" s="27" t="str">
        <f t="shared" si="35"/>
        <v/>
      </c>
      <c r="O209" s="27" t="str">
        <f t="shared" si="35"/>
        <v/>
      </c>
      <c r="P209" s="27" t="str">
        <f t="shared" si="35"/>
        <v/>
      </c>
      <c r="Q209" s="27" t="str">
        <f t="shared" si="35"/>
        <v/>
      </c>
      <c r="R209" s="27" t="str">
        <f t="shared" si="35"/>
        <v/>
      </c>
      <c r="S209" s="27" t="str">
        <f t="shared" si="35"/>
        <v/>
      </c>
      <c r="T209" s="27" t="str">
        <f t="shared" si="35"/>
        <v/>
      </c>
      <c r="U209" s="27" t="str">
        <f t="shared" si="35"/>
        <v/>
      </c>
    </row>
    <row r="210" spans="6:21" x14ac:dyDescent="0.25">
      <c r="F210" s="27" t="str">
        <f t="shared" si="0"/>
        <v/>
      </c>
      <c r="G210" s="27" t="str">
        <f t="shared" ref="G210:U210" si="36">IF(ISBLANK(G102),"",$C102)</f>
        <v/>
      </c>
      <c r="H210" s="27" t="str">
        <f t="shared" si="36"/>
        <v/>
      </c>
      <c r="I210" s="27" t="str">
        <f t="shared" si="36"/>
        <v/>
      </c>
      <c r="J210" s="27" t="str">
        <f t="shared" si="36"/>
        <v/>
      </c>
      <c r="K210" s="27" t="str">
        <f t="shared" si="36"/>
        <v/>
      </c>
      <c r="L210" s="27" t="str">
        <f t="shared" si="36"/>
        <v/>
      </c>
      <c r="M210" s="27" t="str">
        <f t="shared" si="36"/>
        <v/>
      </c>
      <c r="N210" s="27" t="str">
        <f t="shared" si="36"/>
        <v/>
      </c>
      <c r="O210" s="27" t="str">
        <f t="shared" si="36"/>
        <v/>
      </c>
      <c r="P210" s="27" t="str">
        <f t="shared" si="36"/>
        <v/>
      </c>
      <c r="Q210" s="27" t="str">
        <f t="shared" si="36"/>
        <v/>
      </c>
      <c r="R210" s="27" t="str">
        <f t="shared" si="36"/>
        <v/>
      </c>
      <c r="S210" s="27" t="str">
        <f t="shared" si="36"/>
        <v/>
      </c>
      <c r="T210" s="27" t="str">
        <f t="shared" si="36"/>
        <v/>
      </c>
      <c r="U210" s="27" t="str">
        <f t="shared" si="36"/>
        <v/>
      </c>
    </row>
    <row r="211" spans="6:21" x14ac:dyDescent="0.25">
      <c r="F211" s="27" t="str">
        <f t="shared" si="0"/>
        <v/>
      </c>
      <c r="G211" s="27" t="str">
        <f t="shared" ref="G211:U211" si="37">IF(ISBLANK(G103),"",$C103)</f>
        <v/>
      </c>
      <c r="H211" s="27" t="str">
        <f t="shared" si="37"/>
        <v/>
      </c>
      <c r="I211" s="27" t="str">
        <f t="shared" si="37"/>
        <v/>
      </c>
      <c r="J211" s="27" t="str">
        <f t="shared" si="37"/>
        <v/>
      </c>
      <c r="K211" s="27" t="str">
        <f t="shared" si="37"/>
        <v/>
      </c>
      <c r="L211" s="27" t="str">
        <f t="shared" si="37"/>
        <v/>
      </c>
      <c r="M211" s="27" t="str">
        <f t="shared" si="37"/>
        <v/>
      </c>
      <c r="N211" s="27" t="str">
        <f t="shared" si="37"/>
        <v/>
      </c>
      <c r="O211" s="27" t="str">
        <f t="shared" si="37"/>
        <v/>
      </c>
      <c r="P211" s="27" t="str">
        <f t="shared" si="37"/>
        <v/>
      </c>
      <c r="Q211" s="27" t="str">
        <f t="shared" si="37"/>
        <v/>
      </c>
      <c r="R211" s="27" t="str">
        <f t="shared" si="37"/>
        <v/>
      </c>
      <c r="S211" s="27" t="str">
        <f t="shared" si="37"/>
        <v/>
      </c>
      <c r="T211" s="27" t="str">
        <f t="shared" si="37"/>
        <v/>
      </c>
      <c r="U211" s="27" t="str">
        <f t="shared" si="37"/>
        <v/>
      </c>
    </row>
    <row r="212" spans="6:21" x14ac:dyDescent="0.25">
      <c r="F212" s="27" t="str">
        <f t="shared" si="0"/>
        <v/>
      </c>
      <c r="G212" s="27" t="str">
        <f t="shared" ref="G212:U212" si="38">IF(ISBLANK(G104),"",$C104)</f>
        <v/>
      </c>
      <c r="H212" s="27" t="str">
        <f t="shared" si="38"/>
        <v/>
      </c>
      <c r="I212" s="27" t="str">
        <f t="shared" si="38"/>
        <v/>
      </c>
      <c r="J212" s="27" t="str">
        <f t="shared" si="38"/>
        <v/>
      </c>
      <c r="K212" s="27" t="str">
        <f t="shared" si="38"/>
        <v/>
      </c>
      <c r="L212" s="27" t="str">
        <f t="shared" si="38"/>
        <v/>
      </c>
      <c r="M212" s="27" t="str">
        <f t="shared" si="38"/>
        <v/>
      </c>
      <c r="N212" s="27" t="str">
        <f t="shared" si="38"/>
        <v/>
      </c>
      <c r="O212" s="27" t="str">
        <f t="shared" si="38"/>
        <v/>
      </c>
      <c r="P212" s="27" t="str">
        <f t="shared" si="38"/>
        <v/>
      </c>
      <c r="Q212" s="27" t="str">
        <f t="shared" si="38"/>
        <v/>
      </c>
      <c r="R212" s="27" t="str">
        <f t="shared" si="38"/>
        <v/>
      </c>
      <c r="S212" s="27" t="str">
        <f t="shared" si="38"/>
        <v/>
      </c>
      <c r="T212" s="27" t="str">
        <f t="shared" si="38"/>
        <v/>
      </c>
      <c r="U212" s="27" t="str">
        <f t="shared" si="38"/>
        <v/>
      </c>
    </row>
    <row r="213" spans="6:21" x14ac:dyDescent="0.25">
      <c r="F213" s="27" t="str">
        <f t="shared" si="0"/>
        <v/>
      </c>
      <c r="G213" s="27" t="str">
        <f t="shared" ref="G213:U213" si="39">IF(ISBLANK(G105),"",$C105)</f>
        <v/>
      </c>
      <c r="H213" s="27" t="str">
        <f t="shared" si="39"/>
        <v/>
      </c>
      <c r="I213" s="27" t="str">
        <f t="shared" si="39"/>
        <v/>
      </c>
      <c r="J213" s="27" t="str">
        <f t="shared" si="39"/>
        <v/>
      </c>
      <c r="K213" s="27" t="str">
        <f t="shared" si="39"/>
        <v/>
      </c>
      <c r="L213" s="27" t="str">
        <f t="shared" si="39"/>
        <v/>
      </c>
      <c r="M213" s="27" t="str">
        <f t="shared" si="39"/>
        <v/>
      </c>
      <c r="N213" s="27" t="str">
        <f t="shared" si="39"/>
        <v/>
      </c>
      <c r="O213" s="27" t="str">
        <f t="shared" si="39"/>
        <v/>
      </c>
      <c r="P213" s="27" t="str">
        <f t="shared" si="39"/>
        <v/>
      </c>
      <c r="Q213" s="27" t="str">
        <f t="shared" si="39"/>
        <v/>
      </c>
      <c r="R213" s="27" t="str">
        <f t="shared" si="39"/>
        <v/>
      </c>
      <c r="S213" s="27" t="str">
        <f t="shared" si="39"/>
        <v/>
      </c>
      <c r="T213" s="27" t="str">
        <f t="shared" si="39"/>
        <v/>
      </c>
      <c r="U213" s="27" t="str">
        <f t="shared" si="39"/>
        <v/>
      </c>
    </row>
    <row r="214" spans="6:21" x14ac:dyDescent="0.25">
      <c r="F214" s="27" t="str">
        <f t="shared" si="0"/>
        <v/>
      </c>
      <c r="G214" s="27" t="str">
        <f t="shared" ref="G214:U214" si="40">IF(ISBLANK(G106),"",$C106)</f>
        <v/>
      </c>
      <c r="H214" s="27" t="str">
        <f t="shared" si="40"/>
        <v/>
      </c>
      <c r="I214" s="27" t="str">
        <f t="shared" si="40"/>
        <v/>
      </c>
      <c r="J214" s="27" t="str">
        <f t="shared" si="40"/>
        <v/>
      </c>
      <c r="K214" s="27" t="str">
        <f t="shared" si="40"/>
        <v/>
      </c>
      <c r="L214" s="27" t="str">
        <f t="shared" si="40"/>
        <v/>
      </c>
      <c r="M214" s="27" t="str">
        <f t="shared" si="40"/>
        <v/>
      </c>
      <c r="N214" s="27" t="str">
        <f t="shared" si="40"/>
        <v/>
      </c>
      <c r="O214" s="27" t="str">
        <f t="shared" si="40"/>
        <v/>
      </c>
      <c r="P214" s="27" t="str">
        <f t="shared" si="40"/>
        <v/>
      </c>
      <c r="Q214" s="27" t="str">
        <f t="shared" si="40"/>
        <v/>
      </c>
      <c r="R214" s="27" t="str">
        <f t="shared" si="40"/>
        <v/>
      </c>
      <c r="S214" s="27" t="str">
        <f t="shared" si="40"/>
        <v/>
      </c>
      <c r="T214" s="27" t="str">
        <f t="shared" si="40"/>
        <v/>
      </c>
      <c r="U214" s="27" t="str">
        <f t="shared" si="40"/>
        <v/>
      </c>
    </row>
    <row r="215" spans="6:21" x14ac:dyDescent="0.25">
      <c r="F215" s="27" t="str">
        <f t="shared" si="0"/>
        <v/>
      </c>
      <c r="G215" s="27" t="str">
        <f t="shared" ref="G215:U215" si="41">IF(ISBLANK(G107),"",$C107)</f>
        <v/>
      </c>
      <c r="H215" s="27" t="str">
        <f t="shared" si="41"/>
        <v/>
      </c>
      <c r="I215" s="27" t="str">
        <f t="shared" si="41"/>
        <v/>
      </c>
      <c r="J215" s="27" t="str">
        <f t="shared" si="41"/>
        <v/>
      </c>
      <c r="K215" s="27" t="str">
        <f t="shared" si="41"/>
        <v/>
      </c>
      <c r="L215" s="27" t="str">
        <f t="shared" si="41"/>
        <v/>
      </c>
      <c r="M215" s="27" t="str">
        <f t="shared" si="41"/>
        <v/>
      </c>
      <c r="N215" s="27" t="str">
        <f t="shared" si="41"/>
        <v/>
      </c>
      <c r="O215" s="27" t="str">
        <f t="shared" si="41"/>
        <v/>
      </c>
      <c r="P215" s="27" t="str">
        <f t="shared" si="41"/>
        <v/>
      </c>
      <c r="Q215" s="27" t="str">
        <f t="shared" si="41"/>
        <v/>
      </c>
      <c r="R215" s="27" t="str">
        <f t="shared" si="41"/>
        <v/>
      </c>
      <c r="S215" s="27" t="str">
        <f t="shared" si="41"/>
        <v/>
      </c>
      <c r="T215" s="27" t="str">
        <f t="shared" si="41"/>
        <v/>
      </c>
      <c r="U215" s="27" t="str">
        <f t="shared" si="41"/>
        <v/>
      </c>
    </row>
    <row r="216" spans="6:21" x14ac:dyDescent="0.25">
      <c r="F216" s="27"/>
    </row>
    <row r="217" spans="6:21" x14ac:dyDescent="0.25">
      <c r="F217" s="27"/>
    </row>
    <row r="218" spans="6:21" x14ac:dyDescent="0.25">
      <c r="F218" s="27"/>
    </row>
    <row r="219" spans="6:21" x14ac:dyDescent="0.25">
      <c r="F219" s="27"/>
    </row>
    <row r="220" spans="6:21" x14ac:dyDescent="0.25">
      <c r="F220" s="27"/>
    </row>
    <row r="221" spans="6:21" x14ac:dyDescent="0.25">
      <c r="F221" s="27"/>
    </row>
    <row r="222" spans="6:21" x14ac:dyDescent="0.25">
      <c r="F222" s="27"/>
    </row>
    <row r="223" spans="6:21" x14ac:dyDescent="0.25">
      <c r="F223" s="27"/>
    </row>
    <row r="224" spans="6:21" x14ac:dyDescent="0.25">
      <c r="F224" s="27"/>
    </row>
    <row r="225" spans="6:6" x14ac:dyDescent="0.25">
      <c r="F225" s="27"/>
    </row>
    <row r="226" spans="6:6" x14ac:dyDescent="0.25">
      <c r="F226" s="27"/>
    </row>
    <row r="227" spans="6:6" x14ac:dyDescent="0.25">
      <c r="F227" s="27"/>
    </row>
    <row r="228" spans="6:6" x14ac:dyDescent="0.25">
      <c r="F228" s="27"/>
    </row>
    <row r="229" spans="6:6" x14ac:dyDescent="0.25">
      <c r="F229" s="27"/>
    </row>
    <row r="230" spans="6:6" x14ac:dyDescent="0.25">
      <c r="F230" s="27"/>
    </row>
    <row r="231" spans="6:6" x14ac:dyDescent="0.25">
      <c r="F231" s="27"/>
    </row>
    <row r="232" spans="6:6" x14ac:dyDescent="0.25">
      <c r="F232" s="27"/>
    </row>
    <row r="1048320" spans="25:25" x14ac:dyDescent="0.25">
      <c r="Y1048320" s="4" t="str">
        <f>IF(ISBLANK(F1048320),"",'Kosten &amp; Räume'!J$11)</f>
        <v/>
      </c>
    </row>
  </sheetData>
  <protectedRanges>
    <protectedRange sqref="B6:D106" name="Bereich1"/>
    <protectedRange sqref="F6:U106" name="Bereich2"/>
  </protectedRanges>
  <conditionalFormatting sqref="F6:U106">
    <cfRule type="cellIs" dxfId="0" priority="1" operator="notEqual">
      <formula>0</formula>
    </cfRule>
  </conditionalFormatting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BCD6AC-894E-4400-A629-B201E4875C19}">
          <x14:formula1>
            <xm:f>'"Maschinenraum"'!$C$5:$C$18</xm:f>
          </x14:formula1>
          <xm:sqref>D6:D106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EC562-D741-4276-845C-855FA8CA4DB4}">
  <sheetPr>
    <tabColor theme="7" tint="0.59999389629810485"/>
  </sheetPr>
  <dimension ref="C1:U64"/>
  <sheetViews>
    <sheetView workbookViewId="0">
      <selection activeCell="C15" sqref="C15"/>
    </sheetView>
  </sheetViews>
  <sheetFormatPr baseColWidth="10" defaultRowHeight="15" x14ac:dyDescent="0.25"/>
  <cols>
    <col min="3" max="3" width="26.42578125" customWidth="1"/>
    <col min="4" max="4" width="24.5703125" customWidth="1"/>
    <col min="5" max="5" width="21.5703125" customWidth="1"/>
  </cols>
  <sheetData>
    <row r="1" spans="3:21" x14ac:dyDescent="0.25">
      <c r="E1" s="3"/>
    </row>
    <row r="2" spans="3:21" x14ac:dyDescent="0.25">
      <c r="E2" s="6"/>
    </row>
    <row r="5" spans="3:21" ht="18.75" x14ac:dyDescent="0.3">
      <c r="C5" s="51" t="s">
        <v>77</v>
      </c>
      <c r="D5" s="51" t="s">
        <v>75</v>
      </c>
      <c r="E5" s="43" t="s">
        <v>78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</row>
    <row r="6" spans="3:21" x14ac:dyDescent="0.25">
      <c r="C6" s="68"/>
      <c r="D6" s="68"/>
      <c r="E6" s="69"/>
    </row>
    <row r="7" spans="3:21" x14ac:dyDescent="0.25">
      <c r="C7" s="68"/>
      <c r="D7" s="68"/>
      <c r="E7" s="69"/>
    </row>
    <row r="8" spans="3:21" x14ac:dyDescent="0.25">
      <c r="C8" s="68"/>
      <c r="D8" s="68"/>
      <c r="E8" s="69"/>
    </row>
    <row r="9" spans="3:21" x14ac:dyDescent="0.25">
      <c r="C9" s="68"/>
      <c r="D9" s="68"/>
      <c r="E9" s="69"/>
    </row>
    <row r="10" spans="3:21" x14ac:dyDescent="0.25">
      <c r="C10" s="68"/>
      <c r="D10" s="68"/>
      <c r="E10" s="69"/>
    </row>
    <row r="11" spans="3:21" x14ac:dyDescent="0.25">
      <c r="C11" s="68"/>
      <c r="D11" s="68"/>
      <c r="E11" s="69"/>
    </row>
    <row r="12" spans="3:21" x14ac:dyDescent="0.25">
      <c r="C12" s="68"/>
      <c r="D12" s="68"/>
      <c r="E12" s="69"/>
    </row>
    <row r="13" spans="3:21" x14ac:dyDescent="0.25">
      <c r="C13" s="68"/>
      <c r="D13" s="68"/>
      <c r="E13" s="69"/>
    </row>
    <row r="14" spans="3:21" x14ac:dyDescent="0.25">
      <c r="C14" s="68"/>
      <c r="D14" s="68"/>
      <c r="E14" s="69"/>
    </row>
    <row r="15" spans="3:21" x14ac:dyDescent="0.25">
      <c r="C15" s="68"/>
      <c r="D15" s="68"/>
      <c r="E15" s="69"/>
    </row>
    <row r="16" spans="3:21" x14ac:dyDescent="0.25">
      <c r="C16" s="68"/>
      <c r="D16" s="68"/>
      <c r="E16" s="69"/>
    </row>
    <row r="17" spans="3:5" x14ac:dyDescent="0.25">
      <c r="C17" s="68"/>
      <c r="D17" s="68"/>
      <c r="E17" s="69"/>
    </row>
    <row r="18" spans="3:5" x14ac:dyDescent="0.25">
      <c r="C18" s="68"/>
      <c r="D18" s="68"/>
      <c r="E18" s="69"/>
    </row>
    <row r="19" spans="3:5" x14ac:dyDescent="0.25">
      <c r="C19" s="68"/>
      <c r="D19" s="68"/>
      <c r="E19" s="69"/>
    </row>
    <row r="20" spans="3:5" x14ac:dyDescent="0.25">
      <c r="C20" s="68"/>
      <c r="D20" s="68"/>
      <c r="E20" s="69"/>
    </row>
    <row r="21" spans="3:5" x14ac:dyDescent="0.25">
      <c r="C21" s="68"/>
      <c r="D21" s="68"/>
      <c r="E21" s="69"/>
    </row>
    <row r="22" spans="3:5" x14ac:dyDescent="0.25">
      <c r="C22" s="68"/>
      <c r="D22" s="68"/>
      <c r="E22" s="69"/>
    </row>
    <row r="23" spans="3:5" x14ac:dyDescent="0.25">
      <c r="C23" s="68"/>
      <c r="D23" s="68"/>
      <c r="E23" s="69"/>
    </row>
    <row r="24" spans="3:5" x14ac:dyDescent="0.25">
      <c r="C24" s="68"/>
      <c r="D24" s="68"/>
      <c r="E24" s="69"/>
    </row>
    <row r="25" spans="3:5" x14ac:dyDescent="0.25">
      <c r="C25" s="68"/>
      <c r="D25" s="68"/>
      <c r="E25" s="69"/>
    </row>
    <row r="26" spans="3:5" x14ac:dyDescent="0.25">
      <c r="C26" s="68"/>
      <c r="D26" s="68"/>
      <c r="E26" s="69"/>
    </row>
    <row r="27" spans="3:5" x14ac:dyDescent="0.25">
      <c r="C27" s="68"/>
      <c r="D27" s="68"/>
      <c r="E27" s="69"/>
    </row>
    <row r="28" spans="3:5" x14ac:dyDescent="0.25">
      <c r="C28" s="68"/>
      <c r="D28" s="68"/>
      <c r="E28" s="69"/>
    </row>
    <row r="29" spans="3:5" x14ac:dyDescent="0.25">
      <c r="C29" s="68"/>
      <c r="D29" s="68"/>
      <c r="E29" s="69"/>
    </row>
    <row r="30" spans="3:5" x14ac:dyDescent="0.25">
      <c r="C30" s="68"/>
      <c r="D30" s="68"/>
      <c r="E30" s="69"/>
    </row>
    <row r="31" spans="3:5" x14ac:dyDescent="0.25">
      <c r="C31" s="68"/>
      <c r="D31" s="68"/>
      <c r="E31" s="69"/>
    </row>
    <row r="32" spans="3:5" x14ac:dyDescent="0.25">
      <c r="C32" s="68"/>
      <c r="D32" s="68"/>
      <c r="E32" s="69"/>
    </row>
    <row r="33" spans="3:5" x14ac:dyDescent="0.25">
      <c r="C33" s="68"/>
      <c r="D33" s="68"/>
      <c r="E33" s="69"/>
    </row>
    <row r="34" spans="3:5" x14ac:dyDescent="0.25">
      <c r="C34" s="68"/>
      <c r="D34" s="68"/>
      <c r="E34" s="69"/>
    </row>
    <row r="35" spans="3:5" x14ac:dyDescent="0.25">
      <c r="C35" s="68"/>
      <c r="D35" s="68"/>
      <c r="E35" s="69"/>
    </row>
    <row r="36" spans="3:5" x14ac:dyDescent="0.25">
      <c r="C36" s="68"/>
      <c r="D36" s="68"/>
      <c r="E36" s="69"/>
    </row>
    <row r="37" spans="3:5" x14ac:dyDescent="0.25">
      <c r="C37" s="68"/>
      <c r="D37" s="68"/>
      <c r="E37" s="69"/>
    </row>
    <row r="38" spans="3:5" x14ac:dyDescent="0.25">
      <c r="C38" s="68"/>
      <c r="D38" s="68"/>
      <c r="E38" s="69"/>
    </row>
    <row r="39" spans="3:5" x14ac:dyDescent="0.25">
      <c r="C39" s="68"/>
      <c r="D39" s="68"/>
      <c r="E39" s="69"/>
    </row>
    <row r="40" spans="3:5" x14ac:dyDescent="0.25">
      <c r="C40" s="68"/>
      <c r="D40" s="68"/>
      <c r="E40" s="69"/>
    </row>
    <row r="41" spans="3:5" x14ac:dyDescent="0.25">
      <c r="C41" s="68"/>
      <c r="D41" s="68"/>
      <c r="E41" s="69"/>
    </row>
    <row r="42" spans="3:5" x14ac:dyDescent="0.25">
      <c r="C42" s="68"/>
      <c r="D42" s="68"/>
      <c r="E42" s="69"/>
    </row>
    <row r="43" spans="3:5" x14ac:dyDescent="0.25">
      <c r="C43" s="68"/>
      <c r="D43" s="68"/>
      <c r="E43" s="69"/>
    </row>
    <row r="44" spans="3:5" x14ac:dyDescent="0.25">
      <c r="C44" s="68"/>
      <c r="D44" s="68"/>
      <c r="E44" s="69"/>
    </row>
    <row r="45" spans="3:5" x14ac:dyDescent="0.25">
      <c r="C45" s="68"/>
      <c r="D45" s="68"/>
      <c r="E45" s="69"/>
    </row>
    <row r="46" spans="3:5" x14ac:dyDescent="0.25">
      <c r="C46" s="68"/>
      <c r="D46" s="68"/>
      <c r="E46" s="69"/>
    </row>
    <row r="47" spans="3:5" x14ac:dyDescent="0.25">
      <c r="C47" s="68"/>
      <c r="D47" s="68"/>
      <c r="E47" s="69"/>
    </row>
    <row r="48" spans="3:5" x14ac:dyDescent="0.25">
      <c r="C48" s="68"/>
      <c r="D48" s="68"/>
      <c r="E48" s="69"/>
    </row>
    <row r="49" spans="3:5" x14ac:dyDescent="0.25">
      <c r="C49" s="68"/>
      <c r="D49" s="68"/>
      <c r="E49" s="69"/>
    </row>
    <row r="50" spans="3:5" x14ac:dyDescent="0.25">
      <c r="C50" s="68"/>
      <c r="D50" s="68"/>
      <c r="E50" s="69"/>
    </row>
    <row r="51" spans="3:5" x14ac:dyDescent="0.25">
      <c r="C51" s="68"/>
      <c r="D51" s="68"/>
      <c r="E51" s="69"/>
    </row>
    <row r="52" spans="3:5" x14ac:dyDescent="0.25">
      <c r="C52" s="68"/>
      <c r="D52" s="68"/>
      <c r="E52" s="69"/>
    </row>
    <row r="53" spans="3:5" x14ac:dyDescent="0.25">
      <c r="C53" s="68"/>
      <c r="D53" s="68"/>
      <c r="E53" s="69"/>
    </row>
    <row r="54" spans="3:5" x14ac:dyDescent="0.25">
      <c r="C54" s="68"/>
      <c r="D54" s="68"/>
      <c r="E54" s="69"/>
    </row>
    <row r="55" spans="3:5" x14ac:dyDescent="0.25">
      <c r="C55" s="68"/>
      <c r="D55" s="68"/>
      <c r="E55" s="69"/>
    </row>
    <row r="56" spans="3:5" x14ac:dyDescent="0.25">
      <c r="E56" s="1"/>
    </row>
    <row r="57" spans="3:5" x14ac:dyDescent="0.25">
      <c r="E57" s="1"/>
    </row>
    <row r="58" spans="3:5" x14ac:dyDescent="0.25">
      <c r="E58" s="1"/>
    </row>
    <row r="59" spans="3:5" x14ac:dyDescent="0.25">
      <c r="E59" s="1"/>
    </row>
    <row r="60" spans="3:5" x14ac:dyDescent="0.25">
      <c r="E60" s="1"/>
    </row>
    <row r="61" spans="3:5" x14ac:dyDescent="0.25">
      <c r="E61" s="1"/>
    </row>
    <row r="62" spans="3:5" x14ac:dyDescent="0.25">
      <c r="E62" s="1"/>
    </row>
    <row r="63" spans="3:5" x14ac:dyDescent="0.25">
      <c r="E63" s="1"/>
    </row>
    <row r="64" spans="3:5" x14ac:dyDescent="0.25">
      <c r="E64" s="1"/>
    </row>
  </sheetData>
  <sheetProtection algorithmName="SHA-512" hashValue="pSTOh+5cGx1NLiqyXUS1AC48ryH1Nup2eqZagW8f5OE8sU22SMLUdwWASlQqxDSwdfE3YGonImXKDkQlx5qy+Q==" saltValue="bU00WN5fSQqnCL3FNR57VQ==" spinCount="100000" sheet="1" objects="1" scenarios="1"/>
  <protectedRanges>
    <protectedRange sqref="C6:E55" name="Bereich1"/>
  </protectedRange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6D55E-20FC-499A-B061-7BB74DB474FE}">
  <sheetPr>
    <tabColor theme="9" tint="0.39997558519241921"/>
  </sheetPr>
  <dimension ref="B3:H25"/>
  <sheetViews>
    <sheetView workbookViewId="0">
      <selection activeCell="D15" sqref="D15"/>
    </sheetView>
  </sheetViews>
  <sheetFormatPr baseColWidth="10" defaultColWidth="11.42578125" defaultRowHeight="15" x14ac:dyDescent="0.25"/>
  <cols>
    <col min="1" max="1" width="11.42578125" style="4"/>
    <col min="2" max="2" width="2.85546875" style="4" customWidth="1"/>
    <col min="3" max="3" width="11.42578125" style="4"/>
    <col min="4" max="4" width="30.140625" style="4" bestFit="1" customWidth="1"/>
    <col min="5" max="5" width="30.42578125" style="4" bestFit="1" customWidth="1"/>
    <col min="6" max="6" width="3.42578125" style="4" customWidth="1"/>
    <col min="7" max="16384" width="11.42578125" style="4"/>
  </cols>
  <sheetData>
    <row r="3" spans="2:8" ht="17.25" x14ac:dyDescent="0.3">
      <c r="B3" s="39" t="s">
        <v>72</v>
      </c>
    </row>
    <row r="4" spans="2:8" ht="15.75" thickBot="1" x14ac:dyDescent="0.3"/>
    <row r="5" spans="2:8" x14ac:dyDescent="0.25">
      <c r="B5" s="18"/>
      <c r="C5" s="15"/>
      <c r="D5" s="15"/>
      <c r="E5" s="15"/>
      <c r="F5" s="17"/>
    </row>
    <row r="6" spans="2:8" x14ac:dyDescent="0.25">
      <c r="B6" s="16"/>
      <c r="C6" s="10"/>
      <c r="D6" s="8" t="s">
        <v>7</v>
      </c>
      <c r="E6" s="8" t="s">
        <v>58</v>
      </c>
      <c r="F6" s="20"/>
      <c r="H6" s="21"/>
    </row>
    <row r="7" spans="2:8" x14ac:dyDescent="0.25">
      <c r="B7" s="16"/>
      <c r="C7" s="10"/>
      <c r="D7" s="10"/>
      <c r="E7" s="10"/>
      <c r="F7" s="20"/>
    </row>
    <row r="8" spans="2:8" x14ac:dyDescent="0.25">
      <c r="B8" s="16"/>
      <c r="C8" s="10" t="s">
        <v>9</v>
      </c>
      <c r="D8" s="8" t="s">
        <v>23</v>
      </c>
      <c r="E8" s="31">
        <f>'"Maschinenraum 2"'!W3</f>
        <v>0</v>
      </c>
      <c r="F8" s="20"/>
    </row>
    <row r="9" spans="2:8" x14ac:dyDescent="0.25">
      <c r="B9" s="16"/>
      <c r="C9" s="10" t="s">
        <v>10</v>
      </c>
      <c r="D9" s="8" t="s">
        <v>24</v>
      </c>
      <c r="E9" s="31">
        <f>'"Maschinenraum 2"'!X3</f>
        <v>0</v>
      </c>
      <c r="F9" s="20"/>
    </row>
    <row r="10" spans="2:8" x14ac:dyDescent="0.25">
      <c r="B10" s="16"/>
      <c r="C10" s="10" t="s">
        <v>11</v>
      </c>
      <c r="D10" s="8" t="s">
        <v>25</v>
      </c>
      <c r="E10" s="31">
        <f>'"Maschinenraum 2"'!Y3</f>
        <v>0</v>
      </c>
      <c r="F10" s="20"/>
    </row>
    <row r="11" spans="2:8" x14ac:dyDescent="0.25">
      <c r="B11" s="16"/>
      <c r="C11" s="10" t="s">
        <v>12</v>
      </c>
      <c r="D11" s="8" t="s">
        <v>26</v>
      </c>
      <c r="E11" s="31">
        <f>'"Maschinenraum 2"'!Z3</f>
        <v>0</v>
      </c>
      <c r="F11" s="20"/>
    </row>
    <row r="12" spans="2:8" x14ac:dyDescent="0.25">
      <c r="B12" s="16"/>
      <c r="C12" s="10" t="s">
        <v>13</v>
      </c>
      <c r="D12" s="8" t="s">
        <v>27</v>
      </c>
      <c r="E12" s="31">
        <f>'"Maschinenraum 2"'!AA3</f>
        <v>0</v>
      </c>
      <c r="F12" s="20"/>
    </row>
    <row r="13" spans="2:8" x14ac:dyDescent="0.25">
      <c r="B13" s="16"/>
      <c r="C13" s="10" t="s">
        <v>14</v>
      </c>
      <c r="D13" s="8" t="s">
        <v>28</v>
      </c>
      <c r="E13" s="31">
        <f>'"Maschinenraum 2"'!AB3</f>
        <v>0</v>
      </c>
      <c r="F13" s="20"/>
    </row>
    <row r="14" spans="2:8" x14ac:dyDescent="0.25">
      <c r="B14" s="16"/>
      <c r="C14" s="10" t="s">
        <v>15</v>
      </c>
      <c r="D14" s="8" t="s">
        <v>83</v>
      </c>
      <c r="E14" s="31">
        <f>'"Maschinenraum 2"'!AC3</f>
        <v>0</v>
      </c>
      <c r="F14" s="20"/>
    </row>
    <row r="15" spans="2:8" x14ac:dyDescent="0.25">
      <c r="B15" s="16"/>
      <c r="C15" s="10" t="s">
        <v>16</v>
      </c>
      <c r="D15" s="8" t="s">
        <v>29</v>
      </c>
      <c r="E15" s="31">
        <f>'"Maschinenraum 2"'!AD3</f>
        <v>0</v>
      </c>
      <c r="F15" s="20"/>
    </row>
    <row r="16" spans="2:8" x14ac:dyDescent="0.25">
      <c r="B16" s="16"/>
      <c r="C16" s="10" t="s">
        <v>17</v>
      </c>
      <c r="D16" s="8" t="s">
        <v>30</v>
      </c>
      <c r="E16" s="31">
        <f>'"Maschinenraum 2"'!AE3</f>
        <v>0</v>
      </c>
      <c r="F16" s="20"/>
    </row>
    <row r="17" spans="2:6" x14ac:dyDescent="0.25">
      <c r="B17" s="16"/>
      <c r="C17" s="10" t="s">
        <v>18</v>
      </c>
      <c r="D17" s="8" t="s">
        <v>31</v>
      </c>
      <c r="E17" s="31">
        <f>'"Maschinenraum 2"'!AF3</f>
        <v>0</v>
      </c>
      <c r="F17" s="20"/>
    </row>
    <row r="18" spans="2:6" x14ac:dyDescent="0.25">
      <c r="B18" s="16"/>
      <c r="C18" s="10" t="s">
        <v>19</v>
      </c>
      <c r="D18" s="8" t="s">
        <v>32</v>
      </c>
      <c r="E18" s="31">
        <f>'"Maschinenraum 2"'!AG3</f>
        <v>0</v>
      </c>
      <c r="F18" s="20"/>
    </row>
    <row r="19" spans="2:6" x14ac:dyDescent="0.25">
      <c r="B19" s="16"/>
      <c r="C19" s="10" t="s">
        <v>20</v>
      </c>
      <c r="D19" s="8" t="s">
        <v>33</v>
      </c>
      <c r="E19" s="31">
        <f>'"Maschinenraum 2"'!AH3</f>
        <v>0</v>
      </c>
      <c r="F19" s="20"/>
    </row>
    <row r="20" spans="2:6" x14ac:dyDescent="0.25">
      <c r="B20" s="16"/>
      <c r="C20" s="10" t="s">
        <v>21</v>
      </c>
      <c r="D20" s="8" t="s">
        <v>34</v>
      </c>
      <c r="E20" s="31">
        <f>'"Maschinenraum 2"'!AI3</f>
        <v>0</v>
      </c>
      <c r="F20" s="20"/>
    </row>
    <row r="21" spans="2:6" x14ac:dyDescent="0.25">
      <c r="B21" s="16"/>
      <c r="C21" s="10" t="s">
        <v>22</v>
      </c>
      <c r="D21" s="8" t="s">
        <v>35</v>
      </c>
      <c r="E21" s="31">
        <f>'"Maschinenraum 2"'!AJ3</f>
        <v>0</v>
      </c>
      <c r="F21" s="20"/>
    </row>
    <row r="22" spans="2:6" x14ac:dyDescent="0.25">
      <c r="B22" s="16"/>
      <c r="F22" s="20"/>
    </row>
    <row r="23" spans="2:6" ht="15.75" thickBot="1" x14ac:dyDescent="0.3">
      <c r="B23" s="25"/>
      <c r="C23" s="14"/>
      <c r="D23" s="14"/>
      <c r="E23" s="14"/>
      <c r="F23" s="26"/>
    </row>
    <row r="25" spans="2:6" x14ac:dyDescent="0.25">
      <c r="E25" s="4" t="s">
        <v>36</v>
      </c>
    </row>
  </sheetData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7BFF8-7E59-4B47-AB39-55B9A38DACA9}">
  <sheetPr>
    <tabColor theme="4"/>
  </sheetPr>
  <dimension ref="B2:E12"/>
  <sheetViews>
    <sheetView zoomScaleNormal="100" workbookViewId="0">
      <selection activeCell="C26" sqref="C26"/>
    </sheetView>
  </sheetViews>
  <sheetFormatPr baseColWidth="10" defaultRowHeight="15" x14ac:dyDescent="0.25"/>
  <cols>
    <col min="1" max="1" width="20" customWidth="1"/>
    <col min="2" max="2" width="4.42578125" customWidth="1"/>
    <col min="3" max="3" width="31.28515625" customWidth="1"/>
    <col min="4" max="4" width="20.140625" customWidth="1"/>
    <col min="5" max="5" width="14.140625" customWidth="1"/>
  </cols>
  <sheetData>
    <row r="2" spans="2:5" ht="18.75" x14ac:dyDescent="0.3">
      <c r="B2" s="43" t="s">
        <v>84</v>
      </c>
    </row>
    <row r="3" spans="2:5" ht="19.5" thickBot="1" x14ac:dyDescent="0.35">
      <c r="C3" s="43"/>
    </row>
    <row r="4" spans="2:5" ht="15.75" thickTop="1" x14ac:dyDescent="0.25">
      <c r="B4" s="76"/>
      <c r="C4" s="77"/>
      <c r="D4" s="77"/>
      <c r="E4" s="78"/>
    </row>
    <row r="5" spans="2:5" x14ac:dyDescent="0.25">
      <c r="B5" s="74"/>
      <c r="C5" s="3" t="s">
        <v>79</v>
      </c>
      <c r="D5" s="73" t="s">
        <v>83</v>
      </c>
      <c r="E5" s="75"/>
    </row>
    <row r="6" spans="2:5" x14ac:dyDescent="0.25">
      <c r="B6" s="74"/>
      <c r="E6" s="75"/>
    </row>
    <row r="7" spans="2:5" x14ac:dyDescent="0.25">
      <c r="B7" s="74"/>
      <c r="C7" s="3" t="s">
        <v>85</v>
      </c>
      <c r="D7" s="86">
        <f>SUM(D12:D102)</f>
        <v>0</v>
      </c>
      <c r="E7" s="85"/>
    </row>
    <row r="8" spans="2:5" x14ac:dyDescent="0.25">
      <c r="B8" s="74"/>
      <c r="C8" s="3" t="s">
        <v>86</v>
      </c>
      <c r="D8" s="84" cm="1">
        <f t="array" ref="D8">_xlfn._xlws.FILTER('Auswertung nach THF'!E8:E21,'Auswertung nach THF'!D8:D21='THFs einzeln'!D5)</f>
        <v>0</v>
      </c>
      <c r="E8" s="75"/>
    </row>
    <row r="9" spans="2:5" ht="15.75" thickBot="1" x14ac:dyDescent="0.3">
      <c r="B9" s="79"/>
      <c r="C9" s="80"/>
      <c r="D9" s="80"/>
      <c r="E9" s="83"/>
    </row>
    <row r="10" spans="2:5" ht="15.75" thickTop="1" x14ac:dyDescent="0.25"/>
    <row r="11" spans="2:5" x14ac:dyDescent="0.25">
      <c r="C11" s="3" t="s">
        <v>5</v>
      </c>
      <c r="D11" s="3" t="s">
        <v>80</v>
      </c>
    </row>
    <row r="12" spans="2:5" x14ac:dyDescent="0.25">
      <c r="C12" t="str" cm="1">
        <f t="array" ref="C12">IFERROR(_xlfn._xlws.SORT(_xlfn._xlws.FILTER(Nutzungen!B6:C106,Nutzungen!D6:D106='THFs einzeln'!D5)),"")</f>
        <v/>
      </c>
    </row>
  </sheetData>
  <sheetProtection algorithmName="SHA-512" hashValue="/WGdFFTYGtnBgYLj8XDQ/avcjNHCW+9TWUAJPJPdWNR59aDop1ow2sZlJckVDQrGzNbIg8yqe3tDu9xNjGUY1A==" saltValue="dRLNUhH3a7LiVTs5SzcOVw==" spinCount="100000" sheet="1" objects="1" scenarios="1"/>
  <protectedRanges>
    <protectedRange sqref="D5" name="Bereich1"/>
  </protectedRange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A367F-4B37-4F22-82EC-C9C97D2781D1}">
          <x14:formula1>
            <xm:f>'"Maschinenraum"'!$C$5:$C$18</xm:f>
          </x14:formula1>
          <xm:sqref>D5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6E736-D248-4A5C-A836-42FA21DBFE0F}">
  <sheetPr codeName="Tabelle1"/>
  <dimension ref="A3:Q24"/>
  <sheetViews>
    <sheetView workbookViewId="0">
      <selection activeCell="C12" sqref="C12"/>
    </sheetView>
  </sheetViews>
  <sheetFormatPr baseColWidth="10" defaultColWidth="11.5703125" defaultRowHeight="15" x14ac:dyDescent="0.25"/>
  <cols>
    <col min="1" max="16384" width="11.5703125" style="4"/>
  </cols>
  <sheetData>
    <row r="3" spans="2:3" x14ac:dyDescent="0.25">
      <c r="B3"/>
      <c r="C3" s="3" t="s">
        <v>8</v>
      </c>
    </row>
    <row r="4" spans="2:3" x14ac:dyDescent="0.25">
      <c r="B4"/>
      <c r="C4"/>
    </row>
    <row r="5" spans="2:3" x14ac:dyDescent="0.25">
      <c r="B5" t="s">
        <v>9</v>
      </c>
      <c r="C5" t="s">
        <v>23</v>
      </c>
    </row>
    <row r="6" spans="2:3" x14ac:dyDescent="0.25">
      <c r="B6" t="s">
        <v>10</v>
      </c>
      <c r="C6" t="s">
        <v>24</v>
      </c>
    </row>
    <row r="7" spans="2:3" x14ac:dyDescent="0.25">
      <c r="B7" t="s">
        <v>11</v>
      </c>
      <c r="C7" t="s">
        <v>25</v>
      </c>
    </row>
    <row r="8" spans="2:3" x14ac:dyDescent="0.25">
      <c r="B8" t="s">
        <v>12</v>
      </c>
      <c r="C8" t="s">
        <v>26</v>
      </c>
    </row>
    <row r="9" spans="2:3" x14ac:dyDescent="0.25">
      <c r="B9" t="s">
        <v>13</v>
      </c>
      <c r="C9" t="s">
        <v>27</v>
      </c>
    </row>
    <row r="10" spans="2:3" x14ac:dyDescent="0.25">
      <c r="B10" t="s">
        <v>14</v>
      </c>
      <c r="C10" t="s">
        <v>28</v>
      </c>
    </row>
    <row r="11" spans="2:3" x14ac:dyDescent="0.25">
      <c r="B11" t="s">
        <v>15</v>
      </c>
      <c r="C11" t="s">
        <v>83</v>
      </c>
    </row>
    <row r="12" spans="2:3" x14ac:dyDescent="0.25">
      <c r="B12" t="s">
        <v>16</v>
      </c>
      <c r="C12" t="s">
        <v>29</v>
      </c>
    </row>
    <row r="13" spans="2:3" x14ac:dyDescent="0.25">
      <c r="B13" t="s">
        <v>17</v>
      </c>
      <c r="C13" t="s">
        <v>30</v>
      </c>
    </row>
    <row r="14" spans="2:3" x14ac:dyDescent="0.25">
      <c r="B14" t="s">
        <v>18</v>
      </c>
      <c r="C14" t="s">
        <v>31</v>
      </c>
    </row>
    <row r="15" spans="2:3" x14ac:dyDescent="0.25">
      <c r="B15" t="s">
        <v>19</v>
      </c>
      <c r="C15" t="s">
        <v>32</v>
      </c>
    </row>
    <row r="16" spans="2:3" x14ac:dyDescent="0.25">
      <c r="B16" t="s">
        <v>20</v>
      </c>
      <c r="C16" t="s">
        <v>33</v>
      </c>
    </row>
    <row r="17" spans="1:17" x14ac:dyDescent="0.25">
      <c r="B17" t="s">
        <v>21</v>
      </c>
      <c r="C17" t="s">
        <v>34</v>
      </c>
    </row>
    <row r="18" spans="1:17" x14ac:dyDescent="0.25">
      <c r="B18" t="s">
        <v>22</v>
      </c>
      <c r="C18" t="s">
        <v>35</v>
      </c>
    </row>
    <row r="23" spans="1:17" x14ac:dyDescent="0.25">
      <c r="A23" s="4" t="s">
        <v>54</v>
      </c>
      <c r="B23" s="4">
        <f>'Kosten &amp; Räume'!I11</f>
        <v>0</v>
      </c>
      <c r="C23" s="4">
        <f>'Kosten &amp; Räume'!I12</f>
        <v>0</v>
      </c>
      <c r="D23" s="4">
        <f>'Kosten &amp; Räume'!I13</f>
        <v>0</v>
      </c>
      <c r="E23" s="4">
        <f>'Kosten &amp; Räume'!I14</f>
        <v>0</v>
      </c>
      <c r="F23" s="4">
        <f>'Kosten &amp; Räume'!I15</f>
        <v>0</v>
      </c>
      <c r="G23" s="4">
        <f>'Kosten &amp; Räume'!I16</f>
        <v>0</v>
      </c>
      <c r="H23" s="4">
        <f>'Kosten &amp; Räume'!I17</f>
        <v>0</v>
      </c>
      <c r="I23" s="4">
        <f>'Kosten &amp; Räume'!I18</f>
        <v>0</v>
      </c>
      <c r="J23" s="4">
        <f>'Kosten &amp; Räume'!I19</f>
        <v>0</v>
      </c>
      <c r="K23" s="4">
        <f>'Kosten &amp; Räume'!I20</f>
        <v>0</v>
      </c>
      <c r="L23" s="4">
        <f>'Kosten &amp; Räume'!I21</f>
        <v>0</v>
      </c>
      <c r="M23" s="4">
        <f>'Kosten &amp; Räume'!I22</f>
        <v>0</v>
      </c>
      <c r="N23" s="4">
        <f>'Kosten &amp; Räume'!I23</f>
        <v>0</v>
      </c>
      <c r="O23" s="4">
        <f>'Kosten &amp; Räume'!I24</f>
        <v>0</v>
      </c>
      <c r="P23" s="4">
        <f>'Kosten &amp; Räume'!I25</f>
        <v>0</v>
      </c>
      <c r="Q23" s="4">
        <f>'Kosten &amp; Räume'!I26</f>
        <v>0</v>
      </c>
    </row>
    <row r="24" spans="1:17" x14ac:dyDescent="0.25">
      <c r="A24" s="4" t="s">
        <v>44</v>
      </c>
      <c r="B24" s="7">
        <f>'Kosten &amp; Räume'!Q11</f>
        <v>0</v>
      </c>
      <c r="C24" s="7">
        <f>'Kosten &amp; Räume'!Q12</f>
        <v>0</v>
      </c>
      <c r="D24" s="7">
        <f>'Kosten &amp; Räume'!Q13</f>
        <v>0</v>
      </c>
      <c r="E24" s="7">
        <f>'Kosten &amp; Räume'!Q14</f>
        <v>0</v>
      </c>
      <c r="F24" s="7">
        <f>'Kosten &amp; Räume'!Q15</f>
        <v>0</v>
      </c>
      <c r="G24" s="7">
        <f>'Kosten &amp; Räume'!Q16</f>
        <v>0</v>
      </c>
      <c r="H24" s="7">
        <f>'Kosten &amp; Räume'!Q17</f>
        <v>0</v>
      </c>
      <c r="I24" s="7">
        <f>'Kosten &amp; Räume'!Q18</f>
        <v>0</v>
      </c>
      <c r="J24" s="7">
        <f>'Kosten &amp; Räume'!Q19</f>
        <v>0</v>
      </c>
      <c r="K24" s="7">
        <f>'Kosten &amp; Räume'!Q20</f>
        <v>0</v>
      </c>
      <c r="L24" s="7">
        <f>'Kosten &amp; Räume'!Q21</f>
        <v>0</v>
      </c>
      <c r="M24" s="7">
        <f>'Kosten &amp; Räume'!Q22</f>
        <v>0</v>
      </c>
      <c r="N24" s="7">
        <f>'Kosten &amp; Räume'!Q23</f>
        <v>0</v>
      </c>
      <c r="O24" s="7">
        <f>'Kosten &amp; Räume'!Q24</f>
        <v>0</v>
      </c>
      <c r="P24" s="7">
        <f>'Kosten &amp; Räume'!Q25</f>
        <v>0</v>
      </c>
      <c r="Q24" s="7">
        <f>'Kosten &amp; Räume'!Q26</f>
        <v>0</v>
      </c>
    </row>
  </sheetData>
  <sheetProtection algorithmName="SHA-512" hashValue="EJYZt8JXC2SktIHHhjIFs9gpiT3cWeN9CnxCVHL6XwlkRXuv3kjw+tGuGFVsDbhKSqOwMkTv56YrixV+a5UIsw==" saltValue="cy8yrFUycdzsnmIRzBULGQ==" spinCount="100000" sheet="1" objects="1" scenarios="1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10870-8C16-4675-903D-406607D1B3F3}">
  <dimension ref="B1:AL105"/>
  <sheetViews>
    <sheetView topLeftCell="L1" workbookViewId="0">
      <selection activeCell="C12" sqref="C12"/>
    </sheetView>
  </sheetViews>
  <sheetFormatPr baseColWidth="10" defaultRowHeight="15" x14ac:dyDescent="0.25"/>
  <cols>
    <col min="2" max="3" width="11.7109375" bestFit="1" customWidth="1"/>
    <col min="20" max="21" width="11.7109375" bestFit="1" customWidth="1"/>
    <col min="23" max="27" width="11.7109375" bestFit="1" customWidth="1"/>
    <col min="28" max="29" width="11.7109375" customWidth="1"/>
    <col min="30" max="36" width="11.7109375" bestFit="1" customWidth="1"/>
    <col min="38" max="38" width="11.7109375" bestFit="1" customWidth="1"/>
  </cols>
  <sheetData>
    <row r="1" spans="2:38" x14ac:dyDescent="0.25">
      <c r="T1" s="2"/>
      <c r="U1" s="2"/>
    </row>
    <row r="2" spans="2:38" x14ac:dyDescent="0.25">
      <c r="T2" s="2"/>
      <c r="U2" s="10"/>
      <c r="V2" s="10"/>
      <c r="W2" s="8" t="s">
        <v>38</v>
      </c>
      <c r="X2" s="8" t="s">
        <v>39</v>
      </c>
      <c r="Y2" s="8" t="s">
        <v>40</v>
      </c>
      <c r="Z2" s="8" t="s">
        <v>41</v>
      </c>
      <c r="AA2" s="8" t="s">
        <v>46</v>
      </c>
      <c r="AB2" s="8" t="s">
        <v>55</v>
      </c>
      <c r="AC2" s="8" t="s">
        <v>56</v>
      </c>
      <c r="AD2" s="8" t="s">
        <v>47</v>
      </c>
      <c r="AE2" s="8" t="s">
        <v>48</v>
      </c>
      <c r="AF2" s="8" t="s">
        <v>49</v>
      </c>
      <c r="AG2" s="8" t="s">
        <v>50</v>
      </c>
      <c r="AH2" s="8" t="s">
        <v>51</v>
      </c>
      <c r="AI2" s="8" t="s">
        <v>52</v>
      </c>
      <c r="AJ2" s="8" t="s">
        <v>53</v>
      </c>
    </row>
    <row r="3" spans="2:38" x14ac:dyDescent="0.25">
      <c r="T3" s="2"/>
      <c r="U3" s="11" t="s">
        <v>42</v>
      </c>
      <c r="V3" s="10"/>
      <c r="W3" s="9">
        <f>SUM(W5:W105)</f>
        <v>0</v>
      </c>
      <c r="X3" s="9">
        <f t="shared" ref="X3:AJ3" si="0">SUM(X5:X105)</f>
        <v>0</v>
      </c>
      <c r="Y3" s="9">
        <f t="shared" si="0"/>
        <v>0</v>
      </c>
      <c r="Z3" s="9">
        <f t="shared" si="0"/>
        <v>0</v>
      </c>
      <c r="AA3" s="9">
        <f t="shared" si="0"/>
        <v>0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9">
        <f t="shared" si="0"/>
        <v>0</v>
      </c>
      <c r="AL3" s="2"/>
    </row>
    <row r="4" spans="2:38" x14ac:dyDescent="0.25">
      <c r="B4" t="s">
        <v>37</v>
      </c>
      <c r="C4" t="str">
        <f>Nutzungen!F5</f>
        <v/>
      </c>
      <c r="D4" t="str">
        <f>Nutzungen!G5</f>
        <v/>
      </c>
      <c r="E4" t="str">
        <f>Nutzungen!H5</f>
        <v/>
      </c>
      <c r="F4" t="str">
        <f>Nutzungen!I5</f>
        <v/>
      </c>
      <c r="G4" t="str">
        <f>Nutzungen!J5</f>
        <v/>
      </c>
      <c r="H4" t="str">
        <f>Nutzungen!K5</f>
        <v/>
      </c>
      <c r="I4" t="str">
        <f>Nutzungen!L5</f>
        <v/>
      </c>
      <c r="J4" t="str">
        <f>Nutzungen!M5</f>
        <v/>
      </c>
      <c r="K4" t="str">
        <f>Nutzungen!N5</f>
        <v/>
      </c>
      <c r="L4" t="str">
        <f>Nutzungen!O5</f>
        <v/>
      </c>
      <c r="M4" t="str">
        <f>Nutzungen!P5</f>
        <v/>
      </c>
      <c r="N4" t="str">
        <f>Nutzungen!Q5</f>
        <v/>
      </c>
      <c r="O4" t="str">
        <f>Nutzungen!R5</f>
        <v/>
      </c>
      <c r="P4" t="str">
        <f>Nutzungen!S5</f>
        <v/>
      </c>
      <c r="Q4" t="str">
        <f>Nutzungen!T5</f>
        <v/>
      </c>
      <c r="R4" t="str">
        <f>Nutzungen!U5</f>
        <v/>
      </c>
      <c r="T4" s="6"/>
    </row>
    <row r="5" spans="2:38" x14ac:dyDescent="0.25">
      <c r="B5" t="str">
        <f>IF(ISBLANK(Nutzungen!D6),"",Nutzungen!D6)</f>
        <v/>
      </c>
      <c r="C5" s="5">
        <f>IF(ISBLANK(Nutzungen!F6),0,Nutzungen!$C6)</f>
        <v>0</v>
      </c>
      <c r="D5" s="5">
        <f>IF(ISBLANK(Nutzungen!G6),0,Nutzungen!$C6)</f>
        <v>0</v>
      </c>
      <c r="E5" s="5">
        <f>IF(ISBLANK(Nutzungen!H6),0,Nutzungen!$C6)</f>
        <v>0</v>
      </c>
      <c r="F5" s="5">
        <f>IF(ISBLANK(Nutzungen!I6),0,Nutzungen!$C6)</f>
        <v>0</v>
      </c>
      <c r="G5" s="5">
        <f>IF(ISBLANK(Nutzungen!J6),0,Nutzungen!$C6)</f>
        <v>0</v>
      </c>
      <c r="H5" s="5">
        <f>IF(ISBLANK(Nutzungen!K6),0,Nutzungen!$C6)</f>
        <v>0</v>
      </c>
      <c r="I5" s="5">
        <f>IF(ISBLANK(Nutzungen!L6),0,Nutzungen!$C6)</f>
        <v>0</v>
      </c>
      <c r="J5" s="5">
        <f>IF(ISBLANK(Nutzungen!M6),0,Nutzungen!$C6)</f>
        <v>0</v>
      </c>
      <c r="K5" s="5">
        <f>IF(ISBLANK(Nutzungen!N6),0,Nutzungen!$C6)</f>
        <v>0</v>
      </c>
      <c r="L5" s="5">
        <f>IF(ISBLANK(Nutzungen!O6),0,Nutzungen!$C6)</f>
        <v>0</v>
      </c>
      <c r="M5" s="5">
        <f>IF(ISBLANK(Nutzungen!P6),0,Nutzungen!$C6)</f>
        <v>0</v>
      </c>
      <c r="N5" s="5">
        <f>IF(ISBLANK(Nutzungen!Q6),0,Nutzungen!$C6)</f>
        <v>0</v>
      </c>
      <c r="O5" s="5">
        <f>IF(ISBLANK(Nutzungen!R6),0,Nutzungen!$C6)</f>
        <v>0</v>
      </c>
      <c r="P5" s="5">
        <f>IF(ISBLANK(Nutzungen!S6),0,Nutzungen!$C6)</f>
        <v>0</v>
      </c>
      <c r="Q5" s="5">
        <f>IF(ISBLANK(Nutzungen!T6),0,Nutzungen!$C6)</f>
        <v>0</v>
      </c>
      <c r="R5" s="5">
        <f>IF(ISBLANK(Nutzungen!U6),0,Nutzungen!$C6)</f>
        <v>0</v>
      </c>
      <c r="T5" s="2">
        <f>C5*'"Maschinenraum"'!B$24+D5*'"Maschinenraum"'!C$24+E5*'"Maschinenraum"'!D$24+F5*'"Maschinenraum"'!E$24+G5*'"Maschinenraum"'!F$24+H5*'"Maschinenraum"'!G$24+I5*'"Maschinenraum"'!H$24+J5*'"Maschinenraum"'!I$24+K5*'"Maschinenraum"'!J$24+L5*'"Maschinenraum"'!K$24+M5*'"Maschinenraum"'!L$24+N5*'"Maschinenraum"'!M$24+O5*'"Maschinenraum"'!N$24+P5*'"Maschinenraum"'!O$24+Q5*'"Maschinenraum"'!P$24+R5*'"Maschinenraum"'!Q$24</f>
        <v>0</v>
      </c>
      <c r="U5" t="str">
        <f>B5</f>
        <v/>
      </c>
      <c r="W5" s="1">
        <f>IF($U5="Gottesdienst",$T5,0)</f>
        <v>0</v>
      </c>
      <c r="X5" s="1">
        <f>IF($U5="Kirchenmusik",$T5,0)</f>
        <v>0</v>
      </c>
      <c r="Y5" s="1">
        <f>IF($U5="Kultur",$T5,0)</f>
        <v>0</v>
      </c>
      <c r="Z5" s="1">
        <f>IF($U5="Seelsorge",$T5,0)</f>
        <v>0</v>
      </c>
      <c r="AA5" s="1">
        <f>IF($U5="Beratung",$T5,0)</f>
        <v>0</v>
      </c>
      <c r="AB5" s="1">
        <f>IF($U5="Diakonie",$T5,0)</f>
        <v>0</v>
      </c>
      <c r="AC5" s="1">
        <f>IF($U5="ges. Verantwortung",$T5,0)</f>
        <v>0</v>
      </c>
      <c r="AD5" s="1">
        <f>IF($U5="Mission",$T5,0)</f>
        <v>0</v>
      </c>
      <c r="AE5" s="1">
        <f>IF($U5="Ökumene",$T5,0)</f>
        <v>0</v>
      </c>
      <c r="AF5" s="1">
        <f>IF($U5="Bildung",$T5,0)</f>
        <v>0</v>
      </c>
      <c r="AG5" s="1">
        <f>IF($U5="Erziehung",$T5,0)</f>
        <v>0</v>
      </c>
      <c r="AH5" s="1">
        <f>IF($U5="Leitung",$T5,0)</f>
        <v>0</v>
      </c>
      <c r="AI5" s="1">
        <f>IF($U5="Verwaltung",$T5,0)</f>
        <v>0</v>
      </c>
      <c r="AJ5" s="1">
        <f>IF($U5="Öffentlichkeitsarbeit",$T5,0)</f>
        <v>0</v>
      </c>
    </row>
    <row r="6" spans="2:38" x14ac:dyDescent="0.25">
      <c r="B6" t="str">
        <f>IF(ISBLANK(Nutzungen!D7),"",Nutzungen!D7)</f>
        <v/>
      </c>
      <c r="C6" s="5">
        <f>IF(ISBLANK(Nutzungen!F7),0,Nutzungen!$C7)</f>
        <v>0</v>
      </c>
      <c r="D6" s="5">
        <f>IF(ISBLANK(Nutzungen!G7),0,Nutzungen!$C7)</f>
        <v>0</v>
      </c>
      <c r="E6" s="5">
        <f>IF(ISBLANK(Nutzungen!H7),0,Nutzungen!$C7)</f>
        <v>0</v>
      </c>
      <c r="F6" s="5">
        <f>IF(ISBLANK(Nutzungen!I7),0,Nutzungen!$C7)</f>
        <v>0</v>
      </c>
      <c r="G6" s="5">
        <f>IF(ISBLANK(Nutzungen!J7),0,Nutzungen!$C7)</f>
        <v>0</v>
      </c>
      <c r="H6" s="5">
        <f>IF(ISBLANK(Nutzungen!K7),0,Nutzungen!$C7)</f>
        <v>0</v>
      </c>
      <c r="I6" s="5">
        <f>IF(ISBLANK(Nutzungen!L7),0,Nutzungen!$C7)</f>
        <v>0</v>
      </c>
      <c r="J6" s="5">
        <f>IF(ISBLANK(Nutzungen!M7),0,Nutzungen!$C7)</f>
        <v>0</v>
      </c>
      <c r="K6" s="5">
        <f>IF(ISBLANK(Nutzungen!N7),0,Nutzungen!$C7)</f>
        <v>0</v>
      </c>
      <c r="L6" s="5">
        <f>IF(ISBLANK(Nutzungen!O7),0,Nutzungen!$C7)</f>
        <v>0</v>
      </c>
      <c r="M6" s="5">
        <f>IF(ISBLANK(Nutzungen!P7),0,Nutzungen!$C7)</f>
        <v>0</v>
      </c>
      <c r="N6" s="5">
        <f>IF(ISBLANK(Nutzungen!Q7),0,Nutzungen!$C7)</f>
        <v>0</v>
      </c>
      <c r="O6" s="5">
        <f>IF(ISBLANK(Nutzungen!R7),0,Nutzungen!$C7)</f>
        <v>0</v>
      </c>
      <c r="P6" s="5">
        <f>IF(ISBLANK(Nutzungen!S7),0,Nutzungen!$C7)</f>
        <v>0</v>
      </c>
      <c r="Q6" s="5">
        <f>IF(ISBLANK(Nutzungen!T7),0,Nutzungen!$C7)</f>
        <v>0</v>
      </c>
      <c r="R6" s="5">
        <f>IF(ISBLANK(Nutzungen!U7),0,Nutzungen!$C7)</f>
        <v>0</v>
      </c>
      <c r="T6" s="2">
        <f>C6*'"Maschinenraum"'!B$24+D6*'"Maschinenraum"'!C$24+E6*'"Maschinenraum"'!D$24+F6*'"Maschinenraum"'!E$24+G6*'"Maschinenraum"'!F$24+H6*'"Maschinenraum"'!G$24+I6*'"Maschinenraum"'!H$24+J6*'"Maschinenraum"'!I$24+K6*'"Maschinenraum"'!J$24+L6*'"Maschinenraum"'!K$24+M6*'"Maschinenraum"'!L$24+N6*'"Maschinenraum"'!M$24+O6*'"Maschinenraum"'!N$24+P6*'"Maschinenraum"'!O$24+Q6*'"Maschinenraum"'!P$24+R6*'"Maschinenraum"'!Q$24</f>
        <v>0</v>
      </c>
      <c r="U6" t="str">
        <f t="shared" ref="U6:U69" si="1">B6</f>
        <v/>
      </c>
      <c r="W6" s="1">
        <f t="shared" ref="W6:W69" si="2">IF($U6="Gottesdienst",$T6,0)</f>
        <v>0</v>
      </c>
      <c r="X6" s="1">
        <f t="shared" ref="X6:X69" si="3">IF($U6="Kirchenmusik",$T6,0)</f>
        <v>0</v>
      </c>
      <c r="Y6" s="1">
        <f t="shared" ref="Y6:Y69" si="4">IF($U6="Kultur",$T6,0)</f>
        <v>0</v>
      </c>
      <c r="Z6" s="1">
        <f t="shared" ref="Z6:Z69" si="5">IF($U6="Seelsorge",$T6,0)</f>
        <v>0</v>
      </c>
      <c r="AA6" s="1">
        <f t="shared" ref="AA6:AA69" si="6">IF($U6="Beratung",$T6,0)</f>
        <v>0</v>
      </c>
      <c r="AB6" s="1">
        <f t="shared" ref="AB6:AB69" si="7">IF($U6="Diakonie",$T6,0)</f>
        <v>0</v>
      </c>
      <c r="AC6" s="1">
        <f t="shared" ref="AC6:AC69" si="8">IF($U6="ges. Verantwortung",$T6,0)</f>
        <v>0</v>
      </c>
      <c r="AD6" s="1">
        <f t="shared" ref="AD6:AD69" si="9">IF($U6="Mission",$T6,0)</f>
        <v>0</v>
      </c>
      <c r="AE6" s="1">
        <f t="shared" ref="AE6:AE69" si="10">IF($U6="Ökumene",$T6,0)</f>
        <v>0</v>
      </c>
      <c r="AF6" s="1">
        <f t="shared" ref="AF6:AF69" si="11">IF($U6="Bildung",$T6,0)</f>
        <v>0</v>
      </c>
      <c r="AG6" s="1">
        <f t="shared" ref="AG6:AG69" si="12">IF($U6="Erziehung",$T6,0)</f>
        <v>0</v>
      </c>
      <c r="AH6" s="1">
        <f t="shared" ref="AH6:AH69" si="13">IF($U6="Leitung",$T6,0)</f>
        <v>0</v>
      </c>
      <c r="AI6" s="1">
        <f t="shared" ref="AI6:AI69" si="14">IF($U6="Verwaltung",$T6,0)</f>
        <v>0</v>
      </c>
      <c r="AJ6" s="1">
        <f t="shared" ref="AJ6:AJ69" si="15">IF($U6="Öffentlichkeitsarbeit",$T6,0)</f>
        <v>0</v>
      </c>
    </row>
    <row r="7" spans="2:38" x14ac:dyDescent="0.25">
      <c r="B7" t="str">
        <f>IF(ISBLANK(Nutzungen!D8),"",Nutzungen!D8)</f>
        <v/>
      </c>
      <c r="C7" s="5">
        <f>IF(ISBLANK(Nutzungen!F8),0,Nutzungen!$C8)</f>
        <v>0</v>
      </c>
      <c r="D7" s="5">
        <f>IF(ISBLANK(Nutzungen!G8),0,Nutzungen!$C8)</f>
        <v>0</v>
      </c>
      <c r="E7" s="5">
        <f>IF(ISBLANK(Nutzungen!H8),0,Nutzungen!$C8)</f>
        <v>0</v>
      </c>
      <c r="F7" s="5">
        <f>IF(ISBLANK(Nutzungen!I8),0,Nutzungen!$C8)</f>
        <v>0</v>
      </c>
      <c r="G7" s="5">
        <f>IF(ISBLANK(Nutzungen!J8),0,Nutzungen!$C8)</f>
        <v>0</v>
      </c>
      <c r="H7" s="5">
        <f>IF(ISBLANK(Nutzungen!K8),0,Nutzungen!$C8)</f>
        <v>0</v>
      </c>
      <c r="I7" s="5">
        <f>IF(ISBLANK(Nutzungen!L8),0,Nutzungen!$C8)</f>
        <v>0</v>
      </c>
      <c r="J7" s="5">
        <f>IF(ISBLANK(Nutzungen!M8),0,Nutzungen!$C8)</f>
        <v>0</v>
      </c>
      <c r="K7" s="5">
        <f>IF(ISBLANK(Nutzungen!N8),0,Nutzungen!$C8)</f>
        <v>0</v>
      </c>
      <c r="L7" s="5">
        <f>IF(ISBLANK(Nutzungen!O8),0,Nutzungen!$C8)</f>
        <v>0</v>
      </c>
      <c r="M7" s="5">
        <f>IF(ISBLANK(Nutzungen!P8),0,Nutzungen!$C8)</f>
        <v>0</v>
      </c>
      <c r="N7" s="5">
        <f>IF(ISBLANK(Nutzungen!Q8),0,Nutzungen!$C8)</f>
        <v>0</v>
      </c>
      <c r="O7" s="5">
        <f>IF(ISBLANK(Nutzungen!R8),0,Nutzungen!$C8)</f>
        <v>0</v>
      </c>
      <c r="P7" s="5">
        <f>IF(ISBLANK(Nutzungen!S8),0,Nutzungen!$C8)</f>
        <v>0</v>
      </c>
      <c r="Q7" s="5">
        <f>IF(ISBLANK(Nutzungen!T8),0,Nutzungen!$C8)</f>
        <v>0</v>
      </c>
      <c r="R7" s="5">
        <f>IF(ISBLANK(Nutzungen!U8),0,Nutzungen!$C8)</f>
        <v>0</v>
      </c>
      <c r="T7" s="2">
        <f>C7*'"Maschinenraum"'!B$24+D7*'"Maschinenraum"'!C$24+E7*'"Maschinenraum"'!D$24+F7*'"Maschinenraum"'!E$24+G7*'"Maschinenraum"'!F$24+H7*'"Maschinenraum"'!G$24+I7*'"Maschinenraum"'!H$24+J7*'"Maschinenraum"'!I$24+K7*'"Maschinenraum"'!J$24+L7*'"Maschinenraum"'!K$24+M7*'"Maschinenraum"'!L$24+N7*'"Maschinenraum"'!M$24+O7*'"Maschinenraum"'!N$24+P7*'"Maschinenraum"'!O$24+Q7*'"Maschinenraum"'!P$24+R7*'"Maschinenraum"'!Q$24</f>
        <v>0</v>
      </c>
      <c r="U7" t="str">
        <f t="shared" si="1"/>
        <v/>
      </c>
      <c r="W7" s="1">
        <f t="shared" si="2"/>
        <v>0</v>
      </c>
      <c r="X7" s="1">
        <f t="shared" si="3"/>
        <v>0</v>
      </c>
      <c r="Y7" s="1">
        <f t="shared" si="4"/>
        <v>0</v>
      </c>
      <c r="Z7" s="1">
        <f t="shared" si="5"/>
        <v>0</v>
      </c>
      <c r="AA7" s="1">
        <f t="shared" si="6"/>
        <v>0</v>
      </c>
      <c r="AB7" s="1">
        <f t="shared" si="7"/>
        <v>0</v>
      </c>
      <c r="AC7" s="1">
        <f t="shared" si="8"/>
        <v>0</v>
      </c>
      <c r="AD7" s="1">
        <f t="shared" si="9"/>
        <v>0</v>
      </c>
      <c r="AE7" s="1">
        <f t="shared" si="10"/>
        <v>0</v>
      </c>
      <c r="AF7" s="1">
        <f t="shared" si="11"/>
        <v>0</v>
      </c>
      <c r="AG7" s="1">
        <f t="shared" si="12"/>
        <v>0</v>
      </c>
      <c r="AH7" s="1">
        <f t="shared" si="13"/>
        <v>0</v>
      </c>
      <c r="AI7" s="1">
        <f t="shared" si="14"/>
        <v>0</v>
      </c>
      <c r="AJ7" s="1">
        <f t="shared" si="15"/>
        <v>0</v>
      </c>
    </row>
    <row r="8" spans="2:38" x14ac:dyDescent="0.25">
      <c r="B8" t="str">
        <f>IF(ISBLANK(Nutzungen!D9),"",Nutzungen!D9)</f>
        <v/>
      </c>
      <c r="C8" s="5">
        <f>IF(ISBLANK(Nutzungen!F9),0,Nutzungen!$C9)</f>
        <v>0</v>
      </c>
      <c r="D8" s="5">
        <f>IF(ISBLANK(Nutzungen!G9),0,Nutzungen!$C9)</f>
        <v>0</v>
      </c>
      <c r="E8" s="5">
        <f>IF(ISBLANK(Nutzungen!H9),0,Nutzungen!$C9)</f>
        <v>0</v>
      </c>
      <c r="F8" s="5">
        <f>IF(ISBLANK(Nutzungen!I9),0,Nutzungen!$C9)</f>
        <v>0</v>
      </c>
      <c r="G8" s="5">
        <f>IF(ISBLANK(Nutzungen!J9),0,Nutzungen!$C9)</f>
        <v>0</v>
      </c>
      <c r="H8" s="5">
        <f>IF(ISBLANK(Nutzungen!K9),0,Nutzungen!$C9)</f>
        <v>0</v>
      </c>
      <c r="I8" s="5">
        <f>IF(ISBLANK(Nutzungen!L9),0,Nutzungen!$C9)</f>
        <v>0</v>
      </c>
      <c r="J8" s="5">
        <f>IF(ISBLANK(Nutzungen!M9),0,Nutzungen!$C9)</f>
        <v>0</v>
      </c>
      <c r="K8" s="5">
        <f>IF(ISBLANK(Nutzungen!N9),0,Nutzungen!$C9)</f>
        <v>0</v>
      </c>
      <c r="L8" s="5">
        <f>IF(ISBLANK(Nutzungen!O9),0,Nutzungen!$C9)</f>
        <v>0</v>
      </c>
      <c r="M8" s="5">
        <f>IF(ISBLANK(Nutzungen!P9),0,Nutzungen!$C9)</f>
        <v>0</v>
      </c>
      <c r="N8" s="5">
        <f>IF(ISBLANK(Nutzungen!Q9),0,Nutzungen!$C9)</f>
        <v>0</v>
      </c>
      <c r="O8" s="5">
        <f>IF(ISBLANK(Nutzungen!R9),0,Nutzungen!$C9)</f>
        <v>0</v>
      </c>
      <c r="P8" s="5">
        <f>IF(ISBLANK(Nutzungen!S9),0,Nutzungen!$C9)</f>
        <v>0</v>
      </c>
      <c r="Q8" s="5">
        <f>IF(ISBLANK(Nutzungen!T9),0,Nutzungen!$C9)</f>
        <v>0</v>
      </c>
      <c r="R8" s="5">
        <f>IF(ISBLANK(Nutzungen!U9),0,Nutzungen!$C9)</f>
        <v>0</v>
      </c>
      <c r="T8" s="2">
        <f>C8*'"Maschinenraum"'!B$24+D8*'"Maschinenraum"'!C$24+E8*'"Maschinenraum"'!D$24+F8*'"Maschinenraum"'!E$24+G8*'"Maschinenraum"'!F$24+H8*'"Maschinenraum"'!G$24+I8*'"Maschinenraum"'!H$24+J8*'"Maschinenraum"'!I$24+K8*'"Maschinenraum"'!J$24+L8*'"Maschinenraum"'!K$24+M8*'"Maschinenraum"'!L$24+N8*'"Maschinenraum"'!M$24+O8*'"Maschinenraum"'!N$24+P8*'"Maschinenraum"'!O$24+Q8*'"Maschinenraum"'!P$24+R8*'"Maschinenraum"'!Q$24</f>
        <v>0</v>
      </c>
      <c r="U8" t="str">
        <f t="shared" si="1"/>
        <v/>
      </c>
      <c r="W8" s="1">
        <f t="shared" si="2"/>
        <v>0</v>
      </c>
      <c r="X8" s="1">
        <f t="shared" si="3"/>
        <v>0</v>
      </c>
      <c r="Y8" s="1">
        <f t="shared" si="4"/>
        <v>0</v>
      </c>
      <c r="Z8" s="1">
        <f t="shared" si="5"/>
        <v>0</v>
      </c>
      <c r="AA8" s="1">
        <f t="shared" si="6"/>
        <v>0</v>
      </c>
      <c r="AB8" s="1">
        <f t="shared" si="7"/>
        <v>0</v>
      </c>
      <c r="AC8" s="1">
        <f t="shared" si="8"/>
        <v>0</v>
      </c>
      <c r="AD8" s="1">
        <f t="shared" si="9"/>
        <v>0</v>
      </c>
      <c r="AE8" s="1">
        <f t="shared" si="10"/>
        <v>0</v>
      </c>
      <c r="AF8" s="1">
        <f t="shared" si="11"/>
        <v>0</v>
      </c>
      <c r="AG8" s="1">
        <f t="shared" si="12"/>
        <v>0</v>
      </c>
      <c r="AH8" s="1">
        <f t="shared" si="13"/>
        <v>0</v>
      </c>
      <c r="AI8" s="1">
        <f t="shared" si="14"/>
        <v>0</v>
      </c>
      <c r="AJ8" s="1">
        <f t="shared" si="15"/>
        <v>0</v>
      </c>
    </row>
    <row r="9" spans="2:38" x14ac:dyDescent="0.25">
      <c r="B9" t="str">
        <f>IF(ISBLANK(Nutzungen!D10),"",Nutzungen!D10)</f>
        <v/>
      </c>
      <c r="C9" s="5">
        <f>IF(ISBLANK(Nutzungen!F10),0,Nutzungen!$C10)</f>
        <v>0</v>
      </c>
      <c r="D9" s="5">
        <f>IF(ISBLANK(Nutzungen!G10),0,Nutzungen!$C10)</f>
        <v>0</v>
      </c>
      <c r="E9" s="5">
        <f>IF(ISBLANK(Nutzungen!H10),0,Nutzungen!$C10)</f>
        <v>0</v>
      </c>
      <c r="F9" s="5">
        <f>IF(ISBLANK(Nutzungen!I10),0,Nutzungen!$C10)</f>
        <v>0</v>
      </c>
      <c r="G9" s="5">
        <f>IF(ISBLANK(Nutzungen!J10),0,Nutzungen!$C10)</f>
        <v>0</v>
      </c>
      <c r="H9" s="5">
        <f>IF(ISBLANK(Nutzungen!K10),0,Nutzungen!$C10)</f>
        <v>0</v>
      </c>
      <c r="I9" s="5">
        <f>IF(ISBLANK(Nutzungen!L10),0,Nutzungen!$C10)</f>
        <v>0</v>
      </c>
      <c r="J9" s="5">
        <f>IF(ISBLANK(Nutzungen!M10),0,Nutzungen!$C10)</f>
        <v>0</v>
      </c>
      <c r="K9" s="5">
        <f>IF(ISBLANK(Nutzungen!N10),0,Nutzungen!$C10)</f>
        <v>0</v>
      </c>
      <c r="L9" s="5">
        <f>IF(ISBLANK(Nutzungen!O10),0,Nutzungen!$C10)</f>
        <v>0</v>
      </c>
      <c r="M9" s="5">
        <f>IF(ISBLANK(Nutzungen!P10),0,Nutzungen!$C10)</f>
        <v>0</v>
      </c>
      <c r="N9" s="5">
        <f>IF(ISBLANK(Nutzungen!Q10),0,Nutzungen!$C10)</f>
        <v>0</v>
      </c>
      <c r="O9" s="5">
        <f>IF(ISBLANK(Nutzungen!R10),0,Nutzungen!$C10)</f>
        <v>0</v>
      </c>
      <c r="P9" s="5">
        <f>IF(ISBLANK(Nutzungen!S10),0,Nutzungen!$C10)</f>
        <v>0</v>
      </c>
      <c r="Q9" s="5">
        <f>IF(ISBLANK(Nutzungen!T10),0,Nutzungen!$C10)</f>
        <v>0</v>
      </c>
      <c r="R9" s="5">
        <f>IF(ISBLANK(Nutzungen!U10),0,Nutzungen!$C10)</f>
        <v>0</v>
      </c>
      <c r="T9" s="2">
        <f>C9*'"Maschinenraum"'!B$24+D9*'"Maschinenraum"'!C$24+E9*'"Maschinenraum"'!D$24+F9*'"Maschinenraum"'!E$24+G9*'"Maschinenraum"'!F$24+H9*'"Maschinenraum"'!G$24+I9*'"Maschinenraum"'!H$24+J9*'"Maschinenraum"'!I$24+K9*'"Maschinenraum"'!J$24+L9*'"Maschinenraum"'!K$24+M9*'"Maschinenraum"'!L$24+N9*'"Maschinenraum"'!M$24+O9*'"Maschinenraum"'!N$24+P9*'"Maschinenraum"'!O$24+Q9*'"Maschinenraum"'!P$24+R9*'"Maschinenraum"'!Q$24</f>
        <v>0</v>
      </c>
      <c r="U9" t="str">
        <f t="shared" si="1"/>
        <v/>
      </c>
      <c r="W9" s="1">
        <f t="shared" si="2"/>
        <v>0</v>
      </c>
      <c r="X9" s="1">
        <f t="shared" si="3"/>
        <v>0</v>
      </c>
      <c r="Y9" s="1">
        <f t="shared" si="4"/>
        <v>0</v>
      </c>
      <c r="Z9" s="1">
        <f t="shared" si="5"/>
        <v>0</v>
      </c>
      <c r="AA9" s="1">
        <f t="shared" si="6"/>
        <v>0</v>
      </c>
      <c r="AB9" s="1">
        <f t="shared" si="7"/>
        <v>0</v>
      </c>
      <c r="AC9" s="1">
        <f t="shared" si="8"/>
        <v>0</v>
      </c>
      <c r="AD9" s="1">
        <f t="shared" si="9"/>
        <v>0</v>
      </c>
      <c r="AE9" s="1">
        <f t="shared" si="10"/>
        <v>0</v>
      </c>
      <c r="AF9" s="1">
        <f t="shared" si="11"/>
        <v>0</v>
      </c>
      <c r="AG9" s="1">
        <f t="shared" si="12"/>
        <v>0</v>
      </c>
      <c r="AH9" s="1">
        <f t="shared" si="13"/>
        <v>0</v>
      </c>
      <c r="AI9" s="1">
        <f t="shared" si="14"/>
        <v>0</v>
      </c>
      <c r="AJ9" s="1">
        <f t="shared" si="15"/>
        <v>0</v>
      </c>
    </row>
    <row r="10" spans="2:38" x14ac:dyDescent="0.25">
      <c r="B10" t="str">
        <f>IF(ISBLANK(Nutzungen!D11),"",Nutzungen!D11)</f>
        <v/>
      </c>
      <c r="C10" s="5">
        <f>IF(ISBLANK(Nutzungen!F11),0,Nutzungen!$C11)</f>
        <v>0</v>
      </c>
      <c r="D10" s="5">
        <f>IF(ISBLANK(Nutzungen!G11),0,Nutzungen!$C11)</f>
        <v>0</v>
      </c>
      <c r="E10" s="5">
        <f>IF(ISBLANK(Nutzungen!H11),0,Nutzungen!$C11)</f>
        <v>0</v>
      </c>
      <c r="F10" s="5">
        <f>IF(ISBLANK(Nutzungen!I11),0,Nutzungen!$C11)</f>
        <v>0</v>
      </c>
      <c r="G10" s="5">
        <f>IF(ISBLANK(Nutzungen!J11),0,Nutzungen!$C11)</f>
        <v>0</v>
      </c>
      <c r="H10" s="5">
        <f>IF(ISBLANK(Nutzungen!K11),0,Nutzungen!$C11)</f>
        <v>0</v>
      </c>
      <c r="I10" s="5">
        <f>IF(ISBLANK(Nutzungen!L11),0,Nutzungen!$C11)</f>
        <v>0</v>
      </c>
      <c r="J10" s="5">
        <f>IF(ISBLANK(Nutzungen!M11),0,Nutzungen!$C11)</f>
        <v>0</v>
      </c>
      <c r="K10" s="5">
        <f>IF(ISBLANK(Nutzungen!N11),0,Nutzungen!$C11)</f>
        <v>0</v>
      </c>
      <c r="L10" s="5">
        <f>IF(ISBLANK(Nutzungen!O11),0,Nutzungen!$C11)</f>
        <v>0</v>
      </c>
      <c r="M10" s="5">
        <f>IF(ISBLANK(Nutzungen!P11),0,Nutzungen!$C11)</f>
        <v>0</v>
      </c>
      <c r="N10" s="5">
        <f>IF(ISBLANK(Nutzungen!Q11),0,Nutzungen!$C11)</f>
        <v>0</v>
      </c>
      <c r="O10" s="5">
        <f>IF(ISBLANK(Nutzungen!R11),0,Nutzungen!$C11)</f>
        <v>0</v>
      </c>
      <c r="P10" s="5">
        <f>IF(ISBLANK(Nutzungen!S11),0,Nutzungen!$C11)</f>
        <v>0</v>
      </c>
      <c r="Q10" s="5">
        <f>IF(ISBLANK(Nutzungen!T11),0,Nutzungen!$C11)</f>
        <v>0</v>
      </c>
      <c r="R10" s="5">
        <f>IF(ISBLANK(Nutzungen!U11),0,Nutzungen!$C11)</f>
        <v>0</v>
      </c>
      <c r="T10" s="2">
        <f>C10*'"Maschinenraum"'!B$24+D10*'"Maschinenraum"'!C$24+E10*'"Maschinenraum"'!D$24+F10*'"Maschinenraum"'!E$24+G10*'"Maschinenraum"'!F$24+H10*'"Maschinenraum"'!G$24+I10*'"Maschinenraum"'!H$24+J10*'"Maschinenraum"'!I$24+K10*'"Maschinenraum"'!J$24+L10*'"Maschinenraum"'!K$24+M10*'"Maschinenraum"'!L$24+N10*'"Maschinenraum"'!M$24+O10*'"Maschinenraum"'!N$24+P10*'"Maschinenraum"'!O$24+Q10*'"Maschinenraum"'!P$24+R10*'"Maschinenraum"'!Q$24</f>
        <v>0</v>
      </c>
      <c r="U10" t="str">
        <f t="shared" si="1"/>
        <v/>
      </c>
      <c r="W10" s="1">
        <f t="shared" si="2"/>
        <v>0</v>
      </c>
      <c r="X10" s="1">
        <f t="shared" si="3"/>
        <v>0</v>
      </c>
      <c r="Y10" s="1">
        <f t="shared" si="4"/>
        <v>0</v>
      </c>
      <c r="Z10" s="1">
        <f t="shared" si="5"/>
        <v>0</v>
      </c>
      <c r="AA10" s="1">
        <f t="shared" si="6"/>
        <v>0</v>
      </c>
      <c r="AB10" s="1">
        <f t="shared" si="7"/>
        <v>0</v>
      </c>
      <c r="AC10" s="1">
        <f t="shared" si="8"/>
        <v>0</v>
      </c>
      <c r="AD10" s="1">
        <f t="shared" si="9"/>
        <v>0</v>
      </c>
      <c r="AE10" s="1">
        <f t="shared" si="10"/>
        <v>0</v>
      </c>
      <c r="AF10" s="1">
        <f t="shared" si="11"/>
        <v>0</v>
      </c>
      <c r="AG10" s="1">
        <f t="shared" si="12"/>
        <v>0</v>
      </c>
      <c r="AH10" s="1">
        <f t="shared" si="13"/>
        <v>0</v>
      </c>
      <c r="AI10" s="1">
        <f t="shared" si="14"/>
        <v>0</v>
      </c>
      <c r="AJ10" s="1">
        <f t="shared" si="15"/>
        <v>0</v>
      </c>
    </row>
    <row r="11" spans="2:38" x14ac:dyDescent="0.25">
      <c r="B11" t="str">
        <f>IF(ISBLANK(Nutzungen!D12),"",Nutzungen!D12)</f>
        <v/>
      </c>
      <c r="C11" s="5">
        <f>IF(ISBLANK(Nutzungen!F12),0,Nutzungen!$C12)</f>
        <v>0</v>
      </c>
      <c r="D11" s="5">
        <f>IF(ISBLANK(Nutzungen!G12),0,Nutzungen!$C12)</f>
        <v>0</v>
      </c>
      <c r="E11" s="5">
        <f>IF(ISBLANK(Nutzungen!H12),0,Nutzungen!$C12)</f>
        <v>0</v>
      </c>
      <c r="F11" s="5">
        <f>IF(ISBLANK(Nutzungen!I12),0,Nutzungen!$C12)</f>
        <v>0</v>
      </c>
      <c r="G11" s="5">
        <f>IF(ISBLANK(Nutzungen!J12),0,Nutzungen!$C12)</f>
        <v>0</v>
      </c>
      <c r="H11" s="5">
        <f>IF(ISBLANK(Nutzungen!K12),0,Nutzungen!$C12)</f>
        <v>0</v>
      </c>
      <c r="I11" s="5">
        <f>IF(ISBLANK(Nutzungen!L12),0,Nutzungen!$C12)</f>
        <v>0</v>
      </c>
      <c r="J11" s="5">
        <f>IF(ISBLANK(Nutzungen!M12),0,Nutzungen!$C12)</f>
        <v>0</v>
      </c>
      <c r="K11" s="5">
        <f>IF(ISBLANK(Nutzungen!N12),0,Nutzungen!$C12)</f>
        <v>0</v>
      </c>
      <c r="L11" s="5">
        <f>IF(ISBLANK(Nutzungen!O12),0,Nutzungen!$C12)</f>
        <v>0</v>
      </c>
      <c r="M11" s="5">
        <f>IF(ISBLANK(Nutzungen!P12),0,Nutzungen!$C12)</f>
        <v>0</v>
      </c>
      <c r="N11" s="5">
        <f>IF(ISBLANK(Nutzungen!Q12),0,Nutzungen!$C12)</f>
        <v>0</v>
      </c>
      <c r="O11" s="5">
        <f>IF(ISBLANK(Nutzungen!R12),0,Nutzungen!$C12)</f>
        <v>0</v>
      </c>
      <c r="P11" s="5">
        <f>IF(ISBLANK(Nutzungen!S12),0,Nutzungen!$C12)</f>
        <v>0</v>
      </c>
      <c r="Q11" s="5">
        <f>IF(ISBLANK(Nutzungen!T12),0,Nutzungen!$C12)</f>
        <v>0</v>
      </c>
      <c r="R11" s="5">
        <f>IF(ISBLANK(Nutzungen!U12),0,Nutzungen!$C12)</f>
        <v>0</v>
      </c>
      <c r="T11" s="2">
        <f>C11*'"Maschinenraum"'!B$24+D11*'"Maschinenraum"'!C$24+E11*'"Maschinenraum"'!D$24+F11*'"Maschinenraum"'!E$24+G11*'"Maschinenraum"'!F$24+H11*'"Maschinenraum"'!G$24+I11*'"Maschinenraum"'!H$24+J11*'"Maschinenraum"'!I$24+K11*'"Maschinenraum"'!J$24+L11*'"Maschinenraum"'!K$24+M11*'"Maschinenraum"'!L$24+N11*'"Maschinenraum"'!M$24+O11*'"Maschinenraum"'!N$24+P11*'"Maschinenraum"'!O$24+Q11*'"Maschinenraum"'!P$24+R11*'"Maschinenraum"'!Q$24</f>
        <v>0</v>
      </c>
      <c r="U11" t="str">
        <f t="shared" si="1"/>
        <v/>
      </c>
      <c r="W11" s="1">
        <f t="shared" si="2"/>
        <v>0</v>
      </c>
      <c r="X11" s="1">
        <f t="shared" si="3"/>
        <v>0</v>
      </c>
      <c r="Y11" s="1">
        <f t="shared" si="4"/>
        <v>0</v>
      </c>
      <c r="Z11" s="1">
        <f t="shared" si="5"/>
        <v>0</v>
      </c>
      <c r="AA11" s="1">
        <f t="shared" si="6"/>
        <v>0</v>
      </c>
      <c r="AB11" s="1">
        <f t="shared" si="7"/>
        <v>0</v>
      </c>
      <c r="AC11" s="1">
        <f t="shared" si="8"/>
        <v>0</v>
      </c>
      <c r="AD11" s="1">
        <f t="shared" si="9"/>
        <v>0</v>
      </c>
      <c r="AE11" s="1">
        <f t="shared" si="10"/>
        <v>0</v>
      </c>
      <c r="AF11" s="1">
        <f t="shared" si="11"/>
        <v>0</v>
      </c>
      <c r="AG11" s="1">
        <f t="shared" si="12"/>
        <v>0</v>
      </c>
      <c r="AH11" s="1">
        <f t="shared" si="13"/>
        <v>0</v>
      </c>
      <c r="AI11" s="1">
        <f t="shared" si="14"/>
        <v>0</v>
      </c>
      <c r="AJ11" s="1">
        <f t="shared" si="15"/>
        <v>0</v>
      </c>
    </row>
    <row r="12" spans="2:38" x14ac:dyDescent="0.25">
      <c r="B12" t="str">
        <f>IF(ISBLANK(Nutzungen!D13),"",Nutzungen!D13)</f>
        <v/>
      </c>
      <c r="C12" s="5">
        <f>IF(ISBLANK(Nutzungen!F13),0,Nutzungen!$C13)</f>
        <v>0</v>
      </c>
      <c r="D12" s="5">
        <f>IF(ISBLANK(Nutzungen!G13),0,Nutzungen!$C13)</f>
        <v>0</v>
      </c>
      <c r="E12" s="5">
        <f>IF(ISBLANK(Nutzungen!H13),0,Nutzungen!$C13)</f>
        <v>0</v>
      </c>
      <c r="F12" s="5">
        <f>IF(ISBLANK(Nutzungen!I13),0,Nutzungen!$C13)</f>
        <v>0</v>
      </c>
      <c r="G12" s="5">
        <f>IF(ISBLANK(Nutzungen!J13),0,Nutzungen!$C13)</f>
        <v>0</v>
      </c>
      <c r="H12" s="5">
        <f>IF(ISBLANK(Nutzungen!K13),0,Nutzungen!$C13)</f>
        <v>0</v>
      </c>
      <c r="I12" s="5">
        <f>IF(ISBLANK(Nutzungen!L13),0,Nutzungen!$C13)</f>
        <v>0</v>
      </c>
      <c r="J12" s="5">
        <f>IF(ISBLANK(Nutzungen!M13),0,Nutzungen!$C13)</f>
        <v>0</v>
      </c>
      <c r="K12" s="5">
        <f>IF(ISBLANK(Nutzungen!N13),0,Nutzungen!$C13)</f>
        <v>0</v>
      </c>
      <c r="L12" s="5">
        <f>IF(ISBLANK(Nutzungen!O13),0,Nutzungen!$C13)</f>
        <v>0</v>
      </c>
      <c r="M12" s="5">
        <f>IF(ISBLANK(Nutzungen!P13),0,Nutzungen!$C13)</f>
        <v>0</v>
      </c>
      <c r="N12" s="5">
        <f>IF(ISBLANK(Nutzungen!Q13),0,Nutzungen!$C13)</f>
        <v>0</v>
      </c>
      <c r="O12" s="5">
        <f>IF(ISBLANK(Nutzungen!R13),0,Nutzungen!$C13)</f>
        <v>0</v>
      </c>
      <c r="P12" s="5">
        <f>IF(ISBLANK(Nutzungen!S13),0,Nutzungen!$C13)</f>
        <v>0</v>
      </c>
      <c r="Q12" s="5">
        <f>IF(ISBLANK(Nutzungen!T13),0,Nutzungen!$C13)</f>
        <v>0</v>
      </c>
      <c r="R12" s="5">
        <f>IF(ISBLANK(Nutzungen!U13),0,Nutzungen!$C13)</f>
        <v>0</v>
      </c>
      <c r="T12" s="2">
        <f>C12*'"Maschinenraum"'!B$24+D12*'"Maschinenraum"'!C$24+E12*'"Maschinenraum"'!D$24+F12*'"Maschinenraum"'!E$24+G12*'"Maschinenraum"'!F$24+H12*'"Maschinenraum"'!G$24+I12*'"Maschinenraum"'!H$24+J12*'"Maschinenraum"'!I$24+K12*'"Maschinenraum"'!J$24+L12*'"Maschinenraum"'!K$24+M12*'"Maschinenraum"'!L$24+N12*'"Maschinenraum"'!M$24+O12*'"Maschinenraum"'!N$24+P12*'"Maschinenraum"'!O$24+Q12*'"Maschinenraum"'!P$24+R12*'"Maschinenraum"'!Q$24</f>
        <v>0</v>
      </c>
      <c r="U12" t="str">
        <f t="shared" si="1"/>
        <v/>
      </c>
      <c r="W12" s="1">
        <f t="shared" si="2"/>
        <v>0</v>
      </c>
      <c r="X12" s="1">
        <f t="shared" si="3"/>
        <v>0</v>
      </c>
      <c r="Y12" s="1">
        <f t="shared" si="4"/>
        <v>0</v>
      </c>
      <c r="Z12" s="1">
        <f t="shared" si="5"/>
        <v>0</v>
      </c>
      <c r="AA12" s="1">
        <f t="shared" si="6"/>
        <v>0</v>
      </c>
      <c r="AB12" s="1">
        <f t="shared" si="7"/>
        <v>0</v>
      </c>
      <c r="AC12" s="1">
        <f t="shared" si="8"/>
        <v>0</v>
      </c>
      <c r="AD12" s="1">
        <f t="shared" si="9"/>
        <v>0</v>
      </c>
      <c r="AE12" s="1">
        <f t="shared" si="10"/>
        <v>0</v>
      </c>
      <c r="AF12" s="1">
        <f t="shared" si="11"/>
        <v>0</v>
      </c>
      <c r="AG12" s="1">
        <f t="shared" si="12"/>
        <v>0</v>
      </c>
      <c r="AH12" s="1">
        <f t="shared" si="13"/>
        <v>0</v>
      </c>
      <c r="AI12" s="1">
        <f t="shared" si="14"/>
        <v>0</v>
      </c>
      <c r="AJ12" s="1">
        <f t="shared" si="15"/>
        <v>0</v>
      </c>
    </row>
    <row r="13" spans="2:38" x14ac:dyDescent="0.25">
      <c r="B13" t="str">
        <f>IF(ISBLANK(Nutzungen!D14),"",Nutzungen!D14)</f>
        <v/>
      </c>
      <c r="C13" s="5">
        <f>IF(ISBLANK(Nutzungen!F14),0,Nutzungen!$C14)</f>
        <v>0</v>
      </c>
      <c r="D13" s="5">
        <f>IF(ISBLANK(Nutzungen!G14),0,Nutzungen!$C14)</f>
        <v>0</v>
      </c>
      <c r="E13" s="5">
        <f>IF(ISBLANK(Nutzungen!H14),0,Nutzungen!$C14)</f>
        <v>0</v>
      </c>
      <c r="F13" s="5">
        <f>IF(ISBLANK(Nutzungen!I14),0,Nutzungen!$C14)</f>
        <v>0</v>
      </c>
      <c r="G13" s="5">
        <f>IF(ISBLANK(Nutzungen!J14),0,Nutzungen!$C14)</f>
        <v>0</v>
      </c>
      <c r="H13" s="5">
        <f>IF(ISBLANK(Nutzungen!K14),0,Nutzungen!$C14)</f>
        <v>0</v>
      </c>
      <c r="I13" s="5">
        <f>IF(ISBLANK(Nutzungen!L14),0,Nutzungen!$C14)</f>
        <v>0</v>
      </c>
      <c r="J13" s="5">
        <f>IF(ISBLANK(Nutzungen!M14),0,Nutzungen!$C14)</f>
        <v>0</v>
      </c>
      <c r="K13" s="5">
        <f>IF(ISBLANK(Nutzungen!N14),0,Nutzungen!$C14)</f>
        <v>0</v>
      </c>
      <c r="L13" s="5">
        <f>IF(ISBLANK(Nutzungen!O14),0,Nutzungen!$C14)</f>
        <v>0</v>
      </c>
      <c r="M13" s="5">
        <f>IF(ISBLANK(Nutzungen!P14),0,Nutzungen!$C14)</f>
        <v>0</v>
      </c>
      <c r="N13" s="5">
        <f>IF(ISBLANK(Nutzungen!Q14),0,Nutzungen!$C14)</f>
        <v>0</v>
      </c>
      <c r="O13" s="5">
        <f>IF(ISBLANK(Nutzungen!R14),0,Nutzungen!$C14)</f>
        <v>0</v>
      </c>
      <c r="P13" s="5">
        <f>IF(ISBLANK(Nutzungen!S14),0,Nutzungen!$C14)</f>
        <v>0</v>
      </c>
      <c r="Q13" s="5">
        <f>IF(ISBLANK(Nutzungen!T14),0,Nutzungen!$C14)</f>
        <v>0</v>
      </c>
      <c r="R13" s="5">
        <f>IF(ISBLANK(Nutzungen!U14),0,Nutzungen!$C14)</f>
        <v>0</v>
      </c>
      <c r="T13" s="2">
        <f>C13*'"Maschinenraum"'!B$24+D13*'"Maschinenraum"'!C$24+E13*'"Maschinenraum"'!D$24+F13*'"Maschinenraum"'!E$24+G13*'"Maschinenraum"'!F$24+H13*'"Maschinenraum"'!G$24+I13*'"Maschinenraum"'!H$24+J13*'"Maschinenraum"'!I$24+K13*'"Maschinenraum"'!J$24+L13*'"Maschinenraum"'!K$24+M13*'"Maschinenraum"'!L$24+N13*'"Maschinenraum"'!M$24+O13*'"Maschinenraum"'!N$24+P13*'"Maschinenraum"'!O$24+Q13*'"Maschinenraum"'!P$24+R13*'"Maschinenraum"'!Q$24</f>
        <v>0</v>
      </c>
      <c r="U13" t="str">
        <f t="shared" si="1"/>
        <v/>
      </c>
      <c r="W13" s="1">
        <f t="shared" si="2"/>
        <v>0</v>
      </c>
      <c r="X13" s="1">
        <f t="shared" si="3"/>
        <v>0</v>
      </c>
      <c r="Y13" s="1">
        <f t="shared" si="4"/>
        <v>0</v>
      </c>
      <c r="Z13" s="1">
        <f t="shared" si="5"/>
        <v>0</v>
      </c>
      <c r="AA13" s="1">
        <f t="shared" si="6"/>
        <v>0</v>
      </c>
      <c r="AB13" s="1">
        <f t="shared" si="7"/>
        <v>0</v>
      </c>
      <c r="AC13" s="1">
        <f t="shared" si="8"/>
        <v>0</v>
      </c>
      <c r="AD13" s="1">
        <f t="shared" si="9"/>
        <v>0</v>
      </c>
      <c r="AE13" s="1">
        <f t="shared" si="10"/>
        <v>0</v>
      </c>
      <c r="AF13" s="1">
        <f t="shared" si="11"/>
        <v>0</v>
      </c>
      <c r="AG13" s="1">
        <f t="shared" si="12"/>
        <v>0</v>
      </c>
      <c r="AH13" s="1">
        <f t="shared" si="13"/>
        <v>0</v>
      </c>
      <c r="AI13" s="1">
        <f t="shared" si="14"/>
        <v>0</v>
      </c>
      <c r="AJ13" s="1">
        <f t="shared" si="15"/>
        <v>0</v>
      </c>
    </row>
    <row r="14" spans="2:38" x14ac:dyDescent="0.25">
      <c r="B14" t="str">
        <f>IF(ISBLANK(Nutzungen!D15),"",Nutzungen!D15)</f>
        <v/>
      </c>
      <c r="C14" s="5">
        <f>IF(ISBLANK(Nutzungen!F15),0,Nutzungen!$C15)</f>
        <v>0</v>
      </c>
      <c r="D14" s="5">
        <f>IF(ISBLANK(Nutzungen!G15),0,Nutzungen!$C15)</f>
        <v>0</v>
      </c>
      <c r="E14" s="5">
        <f>IF(ISBLANK(Nutzungen!H15),0,Nutzungen!$C15)</f>
        <v>0</v>
      </c>
      <c r="F14" s="5">
        <f>IF(ISBLANK(Nutzungen!I15),0,Nutzungen!$C15)</f>
        <v>0</v>
      </c>
      <c r="G14" s="5">
        <f>IF(ISBLANK(Nutzungen!J15),0,Nutzungen!$C15)</f>
        <v>0</v>
      </c>
      <c r="H14" s="5">
        <f>IF(ISBLANK(Nutzungen!K15),0,Nutzungen!$C15)</f>
        <v>0</v>
      </c>
      <c r="I14" s="5">
        <f>IF(ISBLANK(Nutzungen!L15),0,Nutzungen!$C15)</f>
        <v>0</v>
      </c>
      <c r="J14" s="5">
        <f>IF(ISBLANK(Nutzungen!M15),0,Nutzungen!$C15)</f>
        <v>0</v>
      </c>
      <c r="K14" s="5">
        <f>IF(ISBLANK(Nutzungen!N15),0,Nutzungen!$C15)</f>
        <v>0</v>
      </c>
      <c r="L14" s="5">
        <f>IF(ISBLANK(Nutzungen!O15),0,Nutzungen!$C15)</f>
        <v>0</v>
      </c>
      <c r="M14" s="5">
        <f>IF(ISBLANK(Nutzungen!P15),0,Nutzungen!$C15)</f>
        <v>0</v>
      </c>
      <c r="N14" s="5">
        <f>IF(ISBLANK(Nutzungen!Q15),0,Nutzungen!$C15)</f>
        <v>0</v>
      </c>
      <c r="O14" s="5">
        <f>IF(ISBLANK(Nutzungen!R15),0,Nutzungen!$C15)</f>
        <v>0</v>
      </c>
      <c r="P14" s="5">
        <f>IF(ISBLANK(Nutzungen!S15),0,Nutzungen!$C15)</f>
        <v>0</v>
      </c>
      <c r="Q14" s="5">
        <f>IF(ISBLANK(Nutzungen!T15),0,Nutzungen!$C15)</f>
        <v>0</v>
      </c>
      <c r="R14" s="5">
        <f>IF(ISBLANK(Nutzungen!U15),0,Nutzungen!$C15)</f>
        <v>0</v>
      </c>
      <c r="T14" s="2">
        <f>C14*'"Maschinenraum"'!B$24+D14*'"Maschinenraum"'!C$24+E14*'"Maschinenraum"'!D$24+F14*'"Maschinenraum"'!E$24+G14*'"Maschinenraum"'!F$24+H14*'"Maschinenraum"'!G$24+I14*'"Maschinenraum"'!H$24+J14*'"Maschinenraum"'!I$24+K14*'"Maschinenraum"'!J$24+L14*'"Maschinenraum"'!K$24+M14*'"Maschinenraum"'!L$24+N14*'"Maschinenraum"'!M$24+O14*'"Maschinenraum"'!N$24+P14*'"Maschinenraum"'!O$24+Q14*'"Maschinenraum"'!P$24+R14*'"Maschinenraum"'!Q$24</f>
        <v>0</v>
      </c>
      <c r="U14" t="str">
        <f t="shared" si="1"/>
        <v/>
      </c>
      <c r="W14" s="1">
        <f t="shared" si="2"/>
        <v>0</v>
      </c>
      <c r="X14" s="1">
        <f t="shared" si="3"/>
        <v>0</v>
      </c>
      <c r="Y14" s="1">
        <f t="shared" si="4"/>
        <v>0</v>
      </c>
      <c r="Z14" s="1">
        <f t="shared" si="5"/>
        <v>0</v>
      </c>
      <c r="AA14" s="1">
        <f t="shared" si="6"/>
        <v>0</v>
      </c>
      <c r="AB14" s="1">
        <f t="shared" si="7"/>
        <v>0</v>
      </c>
      <c r="AC14" s="1">
        <f t="shared" si="8"/>
        <v>0</v>
      </c>
      <c r="AD14" s="1">
        <f t="shared" si="9"/>
        <v>0</v>
      </c>
      <c r="AE14" s="1">
        <f t="shared" si="10"/>
        <v>0</v>
      </c>
      <c r="AF14" s="1">
        <f t="shared" si="11"/>
        <v>0</v>
      </c>
      <c r="AG14" s="1">
        <f t="shared" si="12"/>
        <v>0</v>
      </c>
      <c r="AH14" s="1">
        <f t="shared" si="13"/>
        <v>0</v>
      </c>
      <c r="AI14" s="1">
        <f t="shared" si="14"/>
        <v>0</v>
      </c>
      <c r="AJ14" s="1">
        <f t="shared" si="15"/>
        <v>0</v>
      </c>
    </row>
    <row r="15" spans="2:38" x14ac:dyDescent="0.25">
      <c r="B15" t="str">
        <f>IF(ISBLANK(Nutzungen!D16),"",Nutzungen!D16)</f>
        <v/>
      </c>
      <c r="C15" s="5">
        <f>IF(ISBLANK(Nutzungen!F16),0,Nutzungen!$C16)</f>
        <v>0</v>
      </c>
      <c r="D15" s="5">
        <f>IF(ISBLANK(Nutzungen!G16),0,Nutzungen!$C16)</f>
        <v>0</v>
      </c>
      <c r="E15" s="5">
        <f>IF(ISBLANK(Nutzungen!H16),0,Nutzungen!$C16)</f>
        <v>0</v>
      </c>
      <c r="F15" s="5">
        <f>IF(ISBLANK(Nutzungen!I16),0,Nutzungen!$C16)</f>
        <v>0</v>
      </c>
      <c r="G15" s="5">
        <f>IF(ISBLANK(Nutzungen!J16),0,Nutzungen!$C16)</f>
        <v>0</v>
      </c>
      <c r="H15" s="5">
        <f>IF(ISBLANK(Nutzungen!K16),0,Nutzungen!$C16)</f>
        <v>0</v>
      </c>
      <c r="I15" s="5">
        <f>IF(ISBLANK(Nutzungen!L16),0,Nutzungen!$C16)</f>
        <v>0</v>
      </c>
      <c r="J15" s="5">
        <f>IF(ISBLANK(Nutzungen!M16),0,Nutzungen!$C16)</f>
        <v>0</v>
      </c>
      <c r="K15" s="5">
        <f>IF(ISBLANK(Nutzungen!N16),0,Nutzungen!$C16)</f>
        <v>0</v>
      </c>
      <c r="L15" s="5">
        <f>IF(ISBLANK(Nutzungen!O16),0,Nutzungen!$C16)</f>
        <v>0</v>
      </c>
      <c r="M15" s="5">
        <f>IF(ISBLANK(Nutzungen!P16),0,Nutzungen!$C16)</f>
        <v>0</v>
      </c>
      <c r="N15" s="5">
        <f>IF(ISBLANK(Nutzungen!Q16),0,Nutzungen!$C16)</f>
        <v>0</v>
      </c>
      <c r="O15" s="5">
        <f>IF(ISBLANK(Nutzungen!R16),0,Nutzungen!$C16)</f>
        <v>0</v>
      </c>
      <c r="P15" s="5">
        <f>IF(ISBLANK(Nutzungen!S16),0,Nutzungen!$C16)</f>
        <v>0</v>
      </c>
      <c r="Q15" s="5">
        <f>IF(ISBLANK(Nutzungen!T16),0,Nutzungen!$C16)</f>
        <v>0</v>
      </c>
      <c r="R15" s="5">
        <f>IF(ISBLANK(Nutzungen!U16),0,Nutzungen!$C16)</f>
        <v>0</v>
      </c>
      <c r="T15" s="2">
        <f>C15*'"Maschinenraum"'!B$24+D15*'"Maschinenraum"'!C$24+E15*'"Maschinenraum"'!D$24+F15*'"Maschinenraum"'!E$24+G15*'"Maschinenraum"'!F$24+H15*'"Maschinenraum"'!G$24+I15*'"Maschinenraum"'!H$24+J15*'"Maschinenraum"'!I$24+K15*'"Maschinenraum"'!J$24+L15*'"Maschinenraum"'!K$24+M15*'"Maschinenraum"'!L$24+N15*'"Maschinenraum"'!M$24+O15*'"Maschinenraum"'!N$24+P15*'"Maschinenraum"'!O$24+Q15*'"Maschinenraum"'!P$24+R15*'"Maschinenraum"'!Q$24</f>
        <v>0</v>
      </c>
      <c r="U15" t="str">
        <f t="shared" si="1"/>
        <v/>
      </c>
      <c r="W15" s="1">
        <f t="shared" si="2"/>
        <v>0</v>
      </c>
      <c r="X15" s="1">
        <f t="shared" si="3"/>
        <v>0</v>
      </c>
      <c r="Y15" s="1">
        <f t="shared" si="4"/>
        <v>0</v>
      </c>
      <c r="Z15" s="1">
        <f t="shared" si="5"/>
        <v>0</v>
      </c>
      <c r="AA15" s="1">
        <f t="shared" si="6"/>
        <v>0</v>
      </c>
      <c r="AB15" s="1">
        <f t="shared" si="7"/>
        <v>0</v>
      </c>
      <c r="AC15" s="1">
        <f t="shared" si="8"/>
        <v>0</v>
      </c>
      <c r="AD15" s="1">
        <f t="shared" si="9"/>
        <v>0</v>
      </c>
      <c r="AE15" s="1">
        <f t="shared" si="10"/>
        <v>0</v>
      </c>
      <c r="AF15" s="1">
        <f t="shared" si="11"/>
        <v>0</v>
      </c>
      <c r="AG15" s="1">
        <f t="shared" si="12"/>
        <v>0</v>
      </c>
      <c r="AH15" s="1">
        <f t="shared" si="13"/>
        <v>0</v>
      </c>
      <c r="AI15" s="1">
        <f t="shared" si="14"/>
        <v>0</v>
      </c>
      <c r="AJ15" s="1">
        <f t="shared" si="15"/>
        <v>0</v>
      </c>
    </row>
    <row r="16" spans="2:38" x14ac:dyDescent="0.25">
      <c r="B16" t="str">
        <f>IF(ISBLANK(Nutzungen!D17),"",Nutzungen!D17)</f>
        <v/>
      </c>
      <c r="C16" s="5">
        <f>IF(ISBLANK(Nutzungen!F17),0,Nutzungen!$C17)</f>
        <v>0</v>
      </c>
      <c r="D16" s="5">
        <f>IF(ISBLANK(Nutzungen!G17),0,Nutzungen!$C17)</f>
        <v>0</v>
      </c>
      <c r="E16" s="5">
        <f>IF(ISBLANK(Nutzungen!H17),0,Nutzungen!$C17)</f>
        <v>0</v>
      </c>
      <c r="F16" s="5">
        <f>IF(ISBLANK(Nutzungen!I17),0,Nutzungen!$C17)</f>
        <v>0</v>
      </c>
      <c r="G16" s="5">
        <f>IF(ISBLANK(Nutzungen!J17),0,Nutzungen!$C17)</f>
        <v>0</v>
      </c>
      <c r="H16" s="5">
        <f>IF(ISBLANK(Nutzungen!K17),0,Nutzungen!$C17)</f>
        <v>0</v>
      </c>
      <c r="I16" s="5">
        <f>IF(ISBLANK(Nutzungen!L17),0,Nutzungen!$C17)</f>
        <v>0</v>
      </c>
      <c r="J16" s="5">
        <f>IF(ISBLANK(Nutzungen!M17),0,Nutzungen!$C17)</f>
        <v>0</v>
      </c>
      <c r="K16" s="5">
        <f>IF(ISBLANK(Nutzungen!N17),0,Nutzungen!$C17)</f>
        <v>0</v>
      </c>
      <c r="L16" s="5">
        <f>IF(ISBLANK(Nutzungen!O17),0,Nutzungen!$C17)</f>
        <v>0</v>
      </c>
      <c r="M16" s="5">
        <f>IF(ISBLANK(Nutzungen!P17),0,Nutzungen!$C17)</f>
        <v>0</v>
      </c>
      <c r="N16" s="5">
        <f>IF(ISBLANK(Nutzungen!Q17),0,Nutzungen!$C17)</f>
        <v>0</v>
      </c>
      <c r="O16" s="5">
        <f>IF(ISBLANK(Nutzungen!R17),0,Nutzungen!$C17)</f>
        <v>0</v>
      </c>
      <c r="P16" s="5">
        <f>IF(ISBLANK(Nutzungen!S17),0,Nutzungen!$C17)</f>
        <v>0</v>
      </c>
      <c r="Q16" s="5">
        <f>IF(ISBLANK(Nutzungen!T17),0,Nutzungen!$C17)</f>
        <v>0</v>
      </c>
      <c r="R16" s="5">
        <f>IF(ISBLANK(Nutzungen!U17),0,Nutzungen!$C17)</f>
        <v>0</v>
      </c>
      <c r="T16" s="2">
        <f>C16*'"Maschinenraum"'!B$24+D16*'"Maschinenraum"'!C$24+E16*'"Maschinenraum"'!D$24+F16*'"Maschinenraum"'!E$24+G16*'"Maschinenraum"'!F$24+H16*'"Maschinenraum"'!G$24+I16*'"Maschinenraum"'!H$24+J16*'"Maschinenraum"'!I$24+K16*'"Maschinenraum"'!J$24+L16*'"Maschinenraum"'!K$24+M16*'"Maschinenraum"'!L$24+N16*'"Maschinenraum"'!M$24+O16*'"Maschinenraum"'!N$24+P16*'"Maschinenraum"'!O$24+Q16*'"Maschinenraum"'!P$24+R16*'"Maschinenraum"'!Q$24</f>
        <v>0</v>
      </c>
      <c r="U16" t="str">
        <f t="shared" si="1"/>
        <v/>
      </c>
      <c r="W16" s="1">
        <f t="shared" si="2"/>
        <v>0</v>
      </c>
      <c r="X16" s="1">
        <f t="shared" si="3"/>
        <v>0</v>
      </c>
      <c r="Y16" s="1">
        <f t="shared" si="4"/>
        <v>0</v>
      </c>
      <c r="Z16" s="1">
        <f t="shared" si="5"/>
        <v>0</v>
      </c>
      <c r="AA16" s="1">
        <f t="shared" si="6"/>
        <v>0</v>
      </c>
      <c r="AB16" s="1">
        <f t="shared" si="7"/>
        <v>0</v>
      </c>
      <c r="AC16" s="1">
        <f t="shared" si="8"/>
        <v>0</v>
      </c>
      <c r="AD16" s="1">
        <f t="shared" si="9"/>
        <v>0</v>
      </c>
      <c r="AE16" s="1">
        <f t="shared" si="10"/>
        <v>0</v>
      </c>
      <c r="AF16" s="1">
        <f t="shared" si="11"/>
        <v>0</v>
      </c>
      <c r="AG16" s="1">
        <f t="shared" si="12"/>
        <v>0</v>
      </c>
      <c r="AH16" s="1">
        <f t="shared" si="13"/>
        <v>0</v>
      </c>
      <c r="AI16" s="1">
        <f t="shared" si="14"/>
        <v>0</v>
      </c>
      <c r="AJ16" s="1">
        <f t="shared" si="15"/>
        <v>0</v>
      </c>
    </row>
    <row r="17" spans="2:36" x14ac:dyDescent="0.25">
      <c r="B17" t="str">
        <f>IF(ISBLANK(Nutzungen!D18),"",Nutzungen!D18)</f>
        <v/>
      </c>
      <c r="C17" s="5">
        <f>IF(ISBLANK(Nutzungen!F18),0,Nutzungen!$C18)</f>
        <v>0</v>
      </c>
      <c r="D17" s="5">
        <f>IF(ISBLANK(Nutzungen!G18),0,Nutzungen!$C18)</f>
        <v>0</v>
      </c>
      <c r="E17" s="5">
        <f>IF(ISBLANK(Nutzungen!H18),0,Nutzungen!$C18)</f>
        <v>0</v>
      </c>
      <c r="F17" s="5">
        <f>IF(ISBLANK(Nutzungen!I18),0,Nutzungen!$C18)</f>
        <v>0</v>
      </c>
      <c r="G17" s="5">
        <f>IF(ISBLANK(Nutzungen!J18),0,Nutzungen!$C18)</f>
        <v>0</v>
      </c>
      <c r="H17" s="5">
        <f>IF(ISBLANK(Nutzungen!K18),0,Nutzungen!$C18)</f>
        <v>0</v>
      </c>
      <c r="I17" s="5">
        <f>IF(ISBLANK(Nutzungen!L18),0,Nutzungen!$C18)</f>
        <v>0</v>
      </c>
      <c r="J17" s="5">
        <f>IF(ISBLANK(Nutzungen!M18),0,Nutzungen!$C18)</f>
        <v>0</v>
      </c>
      <c r="K17" s="5">
        <f>IF(ISBLANK(Nutzungen!N18),0,Nutzungen!$C18)</f>
        <v>0</v>
      </c>
      <c r="L17" s="5">
        <f>IF(ISBLANK(Nutzungen!O18),0,Nutzungen!$C18)</f>
        <v>0</v>
      </c>
      <c r="M17" s="5">
        <f>IF(ISBLANK(Nutzungen!P18),0,Nutzungen!$C18)</f>
        <v>0</v>
      </c>
      <c r="N17" s="5">
        <f>IF(ISBLANK(Nutzungen!Q18),0,Nutzungen!$C18)</f>
        <v>0</v>
      </c>
      <c r="O17" s="5">
        <f>IF(ISBLANK(Nutzungen!R18),0,Nutzungen!$C18)</f>
        <v>0</v>
      </c>
      <c r="P17" s="5">
        <f>IF(ISBLANK(Nutzungen!S18),0,Nutzungen!$C18)</f>
        <v>0</v>
      </c>
      <c r="Q17" s="5">
        <f>IF(ISBLANK(Nutzungen!T18),0,Nutzungen!$C18)</f>
        <v>0</v>
      </c>
      <c r="R17" s="5">
        <f>IF(ISBLANK(Nutzungen!U18),0,Nutzungen!$C18)</f>
        <v>0</v>
      </c>
      <c r="T17" s="2">
        <f>C17*'"Maschinenraum"'!B$24+D17*'"Maschinenraum"'!C$24+E17*'"Maschinenraum"'!D$24+F17*'"Maschinenraum"'!E$24+G17*'"Maschinenraum"'!F$24+H17*'"Maschinenraum"'!G$24+I17*'"Maschinenraum"'!H$24+J17*'"Maschinenraum"'!I$24+K17*'"Maschinenraum"'!J$24+L17*'"Maschinenraum"'!K$24+M17*'"Maschinenraum"'!L$24+N17*'"Maschinenraum"'!M$24+O17*'"Maschinenraum"'!N$24+P17*'"Maschinenraum"'!O$24+Q17*'"Maschinenraum"'!P$24+R17*'"Maschinenraum"'!Q$24</f>
        <v>0</v>
      </c>
      <c r="U17" t="str">
        <f t="shared" si="1"/>
        <v/>
      </c>
      <c r="W17" s="1">
        <f t="shared" si="2"/>
        <v>0</v>
      </c>
      <c r="X17" s="1">
        <f t="shared" si="3"/>
        <v>0</v>
      </c>
      <c r="Y17" s="1">
        <f t="shared" si="4"/>
        <v>0</v>
      </c>
      <c r="Z17" s="1">
        <f t="shared" si="5"/>
        <v>0</v>
      </c>
      <c r="AA17" s="1">
        <f t="shared" si="6"/>
        <v>0</v>
      </c>
      <c r="AB17" s="1">
        <f t="shared" si="7"/>
        <v>0</v>
      </c>
      <c r="AC17" s="1">
        <f t="shared" si="8"/>
        <v>0</v>
      </c>
      <c r="AD17" s="1">
        <f t="shared" si="9"/>
        <v>0</v>
      </c>
      <c r="AE17" s="1">
        <f t="shared" si="10"/>
        <v>0</v>
      </c>
      <c r="AF17" s="1">
        <f t="shared" si="11"/>
        <v>0</v>
      </c>
      <c r="AG17" s="1">
        <f t="shared" si="12"/>
        <v>0</v>
      </c>
      <c r="AH17" s="1">
        <f t="shared" si="13"/>
        <v>0</v>
      </c>
      <c r="AI17" s="1">
        <f t="shared" si="14"/>
        <v>0</v>
      </c>
      <c r="AJ17" s="1">
        <f t="shared" si="15"/>
        <v>0</v>
      </c>
    </row>
    <row r="18" spans="2:36" x14ac:dyDescent="0.25">
      <c r="B18" t="str">
        <f>IF(ISBLANK(Nutzungen!D19),"",Nutzungen!D19)</f>
        <v/>
      </c>
      <c r="C18" s="5">
        <f>IF(ISBLANK(Nutzungen!F19),0,Nutzungen!$C19)</f>
        <v>0</v>
      </c>
      <c r="D18" s="5">
        <f>IF(ISBLANK(Nutzungen!G19),0,Nutzungen!$C19)</f>
        <v>0</v>
      </c>
      <c r="E18" s="5">
        <f>IF(ISBLANK(Nutzungen!H19),0,Nutzungen!$C19)</f>
        <v>0</v>
      </c>
      <c r="F18" s="5">
        <f>IF(ISBLANK(Nutzungen!I19),0,Nutzungen!$C19)</f>
        <v>0</v>
      </c>
      <c r="G18" s="5">
        <f>IF(ISBLANK(Nutzungen!J19),0,Nutzungen!$C19)</f>
        <v>0</v>
      </c>
      <c r="H18" s="5">
        <f>IF(ISBLANK(Nutzungen!K19),0,Nutzungen!$C19)</f>
        <v>0</v>
      </c>
      <c r="I18" s="5">
        <f>IF(ISBLANK(Nutzungen!L19),0,Nutzungen!$C19)</f>
        <v>0</v>
      </c>
      <c r="J18" s="5">
        <f>IF(ISBLANK(Nutzungen!M19),0,Nutzungen!$C19)</f>
        <v>0</v>
      </c>
      <c r="K18" s="5">
        <f>IF(ISBLANK(Nutzungen!N19),0,Nutzungen!$C19)</f>
        <v>0</v>
      </c>
      <c r="L18" s="5">
        <f>IF(ISBLANK(Nutzungen!O19),0,Nutzungen!$C19)</f>
        <v>0</v>
      </c>
      <c r="M18" s="5">
        <f>IF(ISBLANK(Nutzungen!P19),0,Nutzungen!$C19)</f>
        <v>0</v>
      </c>
      <c r="N18" s="5">
        <f>IF(ISBLANK(Nutzungen!Q19),0,Nutzungen!$C19)</f>
        <v>0</v>
      </c>
      <c r="O18" s="5">
        <f>IF(ISBLANK(Nutzungen!R19),0,Nutzungen!$C19)</f>
        <v>0</v>
      </c>
      <c r="P18" s="5">
        <f>IF(ISBLANK(Nutzungen!S19),0,Nutzungen!$C19)</f>
        <v>0</v>
      </c>
      <c r="Q18" s="5">
        <f>IF(ISBLANK(Nutzungen!T19),0,Nutzungen!$C19)</f>
        <v>0</v>
      </c>
      <c r="R18" s="5">
        <f>IF(ISBLANK(Nutzungen!U19),0,Nutzungen!$C19)</f>
        <v>0</v>
      </c>
      <c r="T18" s="2">
        <f>C18*'"Maschinenraum"'!B$24+D18*'"Maschinenraum"'!C$24+E18*'"Maschinenraum"'!D$24+F18*'"Maschinenraum"'!E$24+G18*'"Maschinenraum"'!F$24+H18*'"Maschinenraum"'!G$24+I18*'"Maschinenraum"'!H$24+J18*'"Maschinenraum"'!I$24+K18*'"Maschinenraum"'!J$24+L18*'"Maschinenraum"'!K$24+M18*'"Maschinenraum"'!L$24+N18*'"Maschinenraum"'!M$24+O18*'"Maschinenraum"'!N$24+P18*'"Maschinenraum"'!O$24+Q18*'"Maschinenraum"'!P$24+R18*'"Maschinenraum"'!Q$24</f>
        <v>0</v>
      </c>
      <c r="U18" t="str">
        <f t="shared" si="1"/>
        <v/>
      </c>
      <c r="W18" s="1">
        <f t="shared" si="2"/>
        <v>0</v>
      </c>
      <c r="X18" s="1">
        <f t="shared" si="3"/>
        <v>0</v>
      </c>
      <c r="Y18" s="1">
        <f t="shared" si="4"/>
        <v>0</v>
      </c>
      <c r="Z18" s="1">
        <f t="shared" si="5"/>
        <v>0</v>
      </c>
      <c r="AA18" s="1">
        <f t="shared" si="6"/>
        <v>0</v>
      </c>
      <c r="AB18" s="1">
        <f t="shared" si="7"/>
        <v>0</v>
      </c>
      <c r="AC18" s="1">
        <f t="shared" si="8"/>
        <v>0</v>
      </c>
      <c r="AD18" s="1">
        <f t="shared" si="9"/>
        <v>0</v>
      </c>
      <c r="AE18" s="1">
        <f t="shared" si="10"/>
        <v>0</v>
      </c>
      <c r="AF18" s="1">
        <f t="shared" si="11"/>
        <v>0</v>
      </c>
      <c r="AG18" s="1">
        <f t="shared" si="12"/>
        <v>0</v>
      </c>
      <c r="AH18" s="1">
        <f t="shared" si="13"/>
        <v>0</v>
      </c>
      <c r="AI18" s="1">
        <f t="shared" si="14"/>
        <v>0</v>
      </c>
      <c r="AJ18" s="1">
        <f t="shared" si="15"/>
        <v>0</v>
      </c>
    </row>
    <row r="19" spans="2:36" x14ac:dyDescent="0.25">
      <c r="B19" t="str">
        <f>IF(ISBLANK(Nutzungen!D20),"",Nutzungen!D20)</f>
        <v/>
      </c>
      <c r="C19" s="5">
        <f>IF(ISBLANK(Nutzungen!F20),0,Nutzungen!$C20)</f>
        <v>0</v>
      </c>
      <c r="D19" s="5">
        <f>IF(ISBLANK(Nutzungen!G20),0,Nutzungen!$C20)</f>
        <v>0</v>
      </c>
      <c r="E19" s="5">
        <f>IF(ISBLANK(Nutzungen!H20),0,Nutzungen!$C20)</f>
        <v>0</v>
      </c>
      <c r="F19" s="5">
        <f>IF(ISBLANK(Nutzungen!I20),0,Nutzungen!$C20)</f>
        <v>0</v>
      </c>
      <c r="G19" s="5">
        <f>IF(ISBLANK(Nutzungen!J20),0,Nutzungen!$C20)</f>
        <v>0</v>
      </c>
      <c r="H19" s="5">
        <f>IF(ISBLANK(Nutzungen!K20),0,Nutzungen!$C20)</f>
        <v>0</v>
      </c>
      <c r="I19" s="5">
        <f>IF(ISBLANK(Nutzungen!L20),0,Nutzungen!$C20)</f>
        <v>0</v>
      </c>
      <c r="J19" s="5">
        <f>IF(ISBLANK(Nutzungen!M20),0,Nutzungen!$C20)</f>
        <v>0</v>
      </c>
      <c r="K19" s="5">
        <f>IF(ISBLANK(Nutzungen!N20),0,Nutzungen!$C20)</f>
        <v>0</v>
      </c>
      <c r="L19" s="5">
        <f>IF(ISBLANK(Nutzungen!O20),0,Nutzungen!$C20)</f>
        <v>0</v>
      </c>
      <c r="M19" s="5">
        <f>IF(ISBLANK(Nutzungen!P20),0,Nutzungen!$C20)</f>
        <v>0</v>
      </c>
      <c r="N19" s="5">
        <f>IF(ISBLANK(Nutzungen!Q20),0,Nutzungen!$C20)</f>
        <v>0</v>
      </c>
      <c r="O19" s="5">
        <f>IF(ISBLANK(Nutzungen!R20),0,Nutzungen!$C20)</f>
        <v>0</v>
      </c>
      <c r="P19" s="5">
        <f>IF(ISBLANK(Nutzungen!S20),0,Nutzungen!$C20)</f>
        <v>0</v>
      </c>
      <c r="Q19" s="5">
        <f>IF(ISBLANK(Nutzungen!T20),0,Nutzungen!$C20)</f>
        <v>0</v>
      </c>
      <c r="R19" s="5">
        <f>IF(ISBLANK(Nutzungen!U20),0,Nutzungen!$C20)</f>
        <v>0</v>
      </c>
      <c r="T19" s="2">
        <f>C19*'"Maschinenraum"'!B$24+D19*'"Maschinenraum"'!C$24+E19*'"Maschinenraum"'!D$24+F19*'"Maschinenraum"'!E$24+G19*'"Maschinenraum"'!F$24+H19*'"Maschinenraum"'!G$24+I19*'"Maschinenraum"'!H$24+J19*'"Maschinenraum"'!I$24+K19*'"Maschinenraum"'!J$24+L19*'"Maschinenraum"'!K$24+M19*'"Maschinenraum"'!L$24+N19*'"Maschinenraum"'!M$24+O19*'"Maschinenraum"'!N$24+P19*'"Maschinenraum"'!O$24+Q19*'"Maschinenraum"'!P$24+R19*'"Maschinenraum"'!Q$24</f>
        <v>0</v>
      </c>
      <c r="U19" t="str">
        <f t="shared" si="1"/>
        <v/>
      </c>
      <c r="W19" s="1">
        <f t="shared" si="2"/>
        <v>0</v>
      </c>
      <c r="X19" s="1">
        <f t="shared" si="3"/>
        <v>0</v>
      </c>
      <c r="Y19" s="1">
        <f t="shared" si="4"/>
        <v>0</v>
      </c>
      <c r="Z19" s="1">
        <f t="shared" si="5"/>
        <v>0</v>
      </c>
      <c r="AA19" s="1">
        <f t="shared" si="6"/>
        <v>0</v>
      </c>
      <c r="AB19" s="1">
        <f t="shared" si="7"/>
        <v>0</v>
      </c>
      <c r="AC19" s="1">
        <f t="shared" si="8"/>
        <v>0</v>
      </c>
      <c r="AD19" s="1">
        <f t="shared" si="9"/>
        <v>0</v>
      </c>
      <c r="AE19" s="1">
        <f t="shared" si="10"/>
        <v>0</v>
      </c>
      <c r="AF19" s="1">
        <f t="shared" si="11"/>
        <v>0</v>
      </c>
      <c r="AG19" s="1">
        <f t="shared" si="12"/>
        <v>0</v>
      </c>
      <c r="AH19" s="1">
        <f t="shared" si="13"/>
        <v>0</v>
      </c>
      <c r="AI19" s="1">
        <f t="shared" si="14"/>
        <v>0</v>
      </c>
      <c r="AJ19" s="1">
        <f t="shared" si="15"/>
        <v>0</v>
      </c>
    </row>
    <row r="20" spans="2:36" x14ac:dyDescent="0.25">
      <c r="B20" t="str">
        <f>IF(ISBLANK(Nutzungen!D21),"",Nutzungen!D21)</f>
        <v/>
      </c>
      <c r="C20" s="5">
        <f>IF(ISBLANK(Nutzungen!F21),0,Nutzungen!$C21)</f>
        <v>0</v>
      </c>
      <c r="D20" s="5">
        <f>IF(ISBLANK(Nutzungen!G21),0,Nutzungen!$C21)</f>
        <v>0</v>
      </c>
      <c r="E20" s="5">
        <f>IF(ISBLANK(Nutzungen!H21),0,Nutzungen!$C21)</f>
        <v>0</v>
      </c>
      <c r="F20" s="5">
        <f>IF(ISBLANK(Nutzungen!I21),0,Nutzungen!$C21)</f>
        <v>0</v>
      </c>
      <c r="G20" s="5">
        <f>IF(ISBLANK(Nutzungen!J21),0,Nutzungen!$C21)</f>
        <v>0</v>
      </c>
      <c r="H20" s="5">
        <f>IF(ISBLANK(Nutzungen!K21),0,Nutzungen!$C21)</f>
        <v>0</v>
      </c>
      <c r="I20" s="5">
        <f>IF(ISBLANK(Nutzungen!L21),0,Nutzungen!$C21)</f>
        <v>0</v>
      </c>
      <c r="J20" s="5">
        <f>IF(ISBLANK(Nutzungen!M21),0,Nutzungen!$C21)</f>
        <v>0</v>
      </c>
      <c r="K20" s="5">
        <f>IF(ISBLANK(Nutzungen!N21),0,Nutzungen!$C21)</f>
        <v>0</v>
      </c>
      <c r="L20" s="5">
        <f>IF(ISBLANK(Nutzungen!O21),0,Nutzungen!$C21)</f>
        <v>0</v>
      </c>
      <c r="M20" s="5">
        <f>IF(ISBLANK(Nutzungen!P21),0,Nutzungen!$C21)</f>
        <v>0</v>
      </c>
      <c r="N20" s="5">
        <f>IF(ISBLANK(Nutzungen!Q21),0,Nutzungen!$C21)</f>
        <v>0</v>
      </c>
      <c r="O20" s="5">
        <f>IF(ISBLANK(Nutzungen!R21),0,Nutzungen!$C21)</f>
        <v>0</v>
      </c>
      <c r="P20" s="5">
        <f>IF(ISBLANK(Nutzungen!S21),0,Nutzungen!$C21)</f>
        <v>0</v>
      </c>
      <c r="Q20" s="5">
        <f>IF(ISBLANK(Nutzungen!T21),0,Nutzungen!$C21)</f>
        <v>0</v>
      </c>
      <c r="R20" s="5">
        <f>IF(ISBLANK(Nutzungen!U21),0,Nutzungen!$C21)</f>
        <v>0</v>
      </c>
      <c r="T20" s="2">
        <f>C20*'"Maschinenraum"'!B$24+D20*'"Maschinenraum"'!C$24+E20*'"Maschinenraum"'!D$24+F20*'"Maschinenraum"'!E$24+G20*'"Maschinenraum"'!F$24+H20*'"Maschinenraum"'!G$24+I20*'"Maschinenraum"'!H$24+J20*'"Maschinenraum"'!I$24+K20*'"Maschinenraum"'!J$24+L20*'"Maschinenraum"'!K$24+M20*'"Maschinenraum"'!L$24+N20*'"Maschinenraum"'!M$24+O20*'"Maschinenraum"'!N$24+P20*'"Maschinenraum"'!O$24+Q20*'"Maschinenraum"'!P$24+R20*'"Maschinenraum"'!Q$24</f>
        <v>0</v>
      </c>
      <c r="U20" t="str">
        <f t="shared" si="1"/>
        <v/>
      </c>
      <c r="W20" s="1">
        <f t="shared" si="2"/>
        <v>0</v>
      </c>
      <c r="X20" s="1">
        <f t="shared" si="3"/>
        <v>0</v>
      </c>
      <c r="Y20" s="1">
        <f t="shared" si="4"/>
        <v>0</v>
      </c>
      <c r="Z20" s="1">
        <f t="shared" si="5"/>
        <v>0</v>
      </c>
      <c r="AA20" s="1">
        <f t="shared" si="6"/>
        <v>0</v>
      </c>
      <c r="AB20" s="1">
        <f t="shared" si="7"/>
        <v>0</v>
      </c>
      <c r="AC20" s="1">
        <f t="shared" si="8"/>
        <v>0</v>
      </c>
      <c r="AD20" s="1">
        <f t="shared" si="9"/>
        <v>0</v>
      </c>
      <c r="AE20" s="1">
        <f t="shared" si="10"/>
        <v>0</v>
      </c>
      <c r="AF20" s="1">
        <f t="shared" si="11"/>
        <v>0</v>
      </c>
      <c r="AG20" s="1">
        <f t="shared" si="12"/>
        <v>0</v>
      </c>
      <c r="AH20" s="1">
        <f t="shared" si="13"/>
        <v>0</v>
      </c>
      <c r="AI20" s="1">
        <f t="shared" si="14"/>
        <v>0</v>
      </c>
      <c r="AJ20" s="1">
        <f t="shared" si="15"/>
        <v>0</v>
      </c>
    </row>
    <row r="21" spans="2:36" x14ac:dyDescent="0.25">
      <c r="B21" t="str">
        <f>IF(ISBLANK(Nutzungen!D22),"",Nutzungen!D22)</f>
        <v/>
      </c>
      <c r="C21" s="5">
        <f>IF(ISBLANK(Nutzungen!F22),0,Nutzungen!$C22)</f>
        <v>0</v>
      </c>
      <c r="D21" s="5">
        <f>IF(ISBLANK(Nutzungen!G22),0,Nutzungen!$C22)</f>
        <v>0</v>
      </c>
      <c r="E21" s="5">
        <f>IF(ISBLANK(Nutzungen!H22),0,Nutzungen!$C22)</f>
        <v>0</v>
      </c>
      <c r="F21" s="5">
        <f>IF(ISBLANK(Nutzungen!I22),0,Nutzungen!$C22)</f>
        <v>0</v>
      </c>
      <c r="G21" s="5">
        <f>IF(ISBLANK(Nutzungen!J22),0,Nutzungen!$C22)</f>
        <v>0</v>
      </c>
      <c r="H21" s="5">
        <f>IF(ISBLANK(Nutzungen!K22),0,Nutzungen!$C22)</f>
        <v>0</v>
      </c>
      <c r="I21" s="5">
        <f>IF(ISBLANK(Nutzungen!L22),0,Nutzungen!$C22)</f>
        <v>0</v>
      </c>
      <c r="J21" s="5">
        <f>IF(ISBLANK(Nutzungen!M22),0,Nutzungen!$C22)</f>
        <v>0</v>
      </c>
      <c r="K21" s="5">
        <f>IF(ISBLANK(Nutzungen!N22),0,Nutzungen!$C22)</f>
        <v>0</v>
      </c>
      <c r="L21" s="5">
        <f>IF(ISBLANK(Nutzungen!O22),0,Nutzungen!$C22)</f>
        <v>0</v>
      </c>
      <c r="M21" s="5">
        <f>IF(ISBLANK(Nutzungen!P22),0,Nutzungen!$C22)</f>
        <v>0</v>
      </c>
      <c r="N21" s="5">
        <f>IF(ISBLANK(Nutzungen!Q22),0,Nutzungen!$C22)</f>
        <v>0</v>
      </c>
      <c r="O21" s="5">
        <f>IF(ISBLANK(Nutzungen!R22),0,Nutzungen!$C22)</f>
        <v>0</v>
      </c>
      <c r="P21" s="5">
        <f>IF(ISBLANK(Nutzungen!S22),0,Nutzungen!$C22)</f>
        <v>0</v>
      </c>
      <c r="Q21" s="5">
        <f>IF(ISBLANK(Nutzungen!T22),0,Nutzungen!$C22)</f>
        <v>0</v>
      </c>
      <c r="R21" s="5">
        <f>IF(ISBLANK(Nutzungen!U22),0,Nutzungen!$C22)</f>
        <v>0</v>
      </c>
      <c r="T21" s="2">
        <f>C21*'"Maschinenraum"'!B$24+D21*'"Maschinenraum"'!C$24+E21*'"Maschinenraum"'!D$24+F21*'"Maschinenraum"'!E$24+G21*'"Maschinenraum"'!F$24+H21*'"Maschinenraum"'!G$24+I21*'"Maschinenraum"'!H$24+J21*'"Maschinenraum"'!I$24+K21*'"Maschinenraum"'!J$24+L21*'"Maschinenraum"'!K$24+M21*'"Maschinenraum"'!L$24+N21*'"Maschinenraum"'!M$24+O21*'"Maschinenraum"'!N$24+P21*'"Maschinenraum"'!O$24+Q21*'"Maschinenraum"'!P$24+R21*'"Maschinenraum"'!Q$24</f>
        <v>0</v>
      </c>
      <c r="U21" t="str">
        <f t="shared" si="1"/>
        <v/>
      </c>
      <c r="W21" s="1">
        <f t="shared" si="2"/>
        <v>0</v>
      </c>
      <c r="X21" s="1">
        <f t="shared" si="3"/>
        <v>0</v>
      </c>
      <c r="Y21" s="1">
        <f t="shared" si="4"/>
        <v>0</v>
      </c>
      <c r="Z21" s="1">
        <f t="shared" si="5"/>
        <v>0</v>
      </c>
      <c r="AA21" s="1">
        <f t="shared" si="6"/>
        <v>0</v>
      </c>
      <c r="AB21" s="1">
        <f t="shared" si="7"/>
        <v>0</v>
      </c>
      <c r="AC21" s="1">
        <f t="shared" si="8"/>
        <v>0</v>
      </c>
      <c r="AD21" s="1">
        <f t="shared" si="9"/>
        <v>0</v>
      </c>
      <c r="AE21" s="1">
        <f t="shared" si="10"/>
        <v>0</v>
      </c>
      <c r="AF21" s="1">
        <f t="shared" si="11"/>
        <v>0</v>
      </c>
      <c r="AG21" s="1">
        <f t="shared" si="12"/>
        <v>0</v>
      </c>
      <c r="AH21" s="1">
        <f t="shared" si="13"/>
        <v>0</v>
      </c>
      <c r="AI21" s="1">
        <f t="shared" si="14"/>
        <v>0</v>
      </c>
      <c r="AJ21" s="1">
        <f t="shared" si="15"/>
        <v>0</v>
      </c>
    </row>
    <row r="22" spans="2:36" x14ac:dyDescent="0.25">
      <c r="B22" t="str">
        <f>IF(ISBLANK(Nutzungen!D23),"",Nutzungen!D23)</f>
        <v/>
      </c>
      <c r="C22" s="5">
        <f>IF(ISBLANK(Nutzungen!F23),0,Nutzungen!$C23)</f>
        <v>0</v>
      </c>
      <c r="D22" s="5">
        <f>IF(ISBLANK(Nutzungen!G23),0,Nutzungen!$C23)</f>
        <v>0</v>
      </c>
      <c r="E22" s="5">
        <f>IF(ISBLANK(Nutzungen!H23),0,Nutzungen!$C23)</f>
        <v>0</v>
      </c>
      <c r="F22" s="5">
        <f>IF(ISBLANK(Nutzungen!I23),0,Nutzungen!$C23)</f>
        <v>0</v>
      </c>
      <c r="G22" s="5">
        <f>IF(ISBLANK(Nutzungen!J23),0,Nutzungen!$C23)</f>
        <v>0</v>
      </c>
      <c r="H22" s="5">
        <f>IF(ISBLANK(Nutzungen!K23),0,Nutzungen!$C23)</f>
        <v>0</v>
      </c>
      <c r="I22" s="5">
        <f>IF(ISBLANK(Nutzungen!L23),0,Nutzungen!$C23)</f>
        <v>0</v>
      </c>
      <c r="J22" s="5">
        <f>IF(ISBLANK(Nutzungen!M23),0,Nutzungen!$C23)</f>
        <v>0</v>
      </c>
      <c r="K22" s="5">
        <f>IF(ISBLANK(Nutzungen!N23),0,Nutzungen!$C23)</f>
        <v>0</v>
      </c>
      <c r="L22" s="5">
        <f>IF(ISBLANK(Nutzungen!O23),0,Nutzungen!$C23)</f>
        <v>0</v>
      </c>
      <c r="M22" s="5">
        <f>IF(ISBLANK(Nutzungen!P23),0,Nutzungen!$C23)</f>
        <v>0</v>
      </c>
      <c r="N22" s="5">
        <f>IF(ISBLANK(Nutzungen!Q23),0,Nutzungen!$C23)</f>
        <v>0</v>
      </c>
      <c r="O22" s="5">
        <f>IF(ISBLANK(Nutzungen!R23),0,Nutzungen!$C23)</f>
        <v>0</v>
      </c>
      <c r="P22" s="5">
        <f>IF(ISBLANK(Nutzungen!S23),0,Nutzungen!$C23)</f>
        <v>0</v>
      </c>
      <c r="Q22" s="5">
        <f>IF(ISBLANK(Nutzungen!T23),0,Nutzungen!$C23)</f>
        <v>0</v>
      </c>
      <c r="R22" s="5">
        <f>IF(ISBLANK(Nutzungen!U23),0,Nutzungen!$C23)</f>
        <v>0</v>
      </c>
      <c r="T22" s="2">
        <f>C22*'"Maschinenraum"'!B$24+D22*'"Maschinenraum"'!C$24+E22*'"Maschinenraum"'!D$24+F22*'"Maschinenraum"'!E$24+G22*'"Maschinenraum"'!F$24+H22*'"Maschinenraum"'!G$24+I22*'"Maschinenraum"'!H$24+J22*'"Maschinenraum"'!I$24+K22*'"Maschinenraum"'!J$24+L22*'"Maschinenraum"'!K$24+M22*'"Maschinenraum"'!L$24+N22*'"Maschinenraum"'!M$24+O22*'"Maschinenraum"'!N$24+P22*'"Maschinenraum"'!O$24+Q22*'"Maschinenraum"'!P$24+R22*'"Maschinenraum"'!Q$24</f>
        <v>0</v>
      </c>
      <c r="U22" t="str">
        <f t="shared" si="1"/>
        <v/>
      </c>
      <c r="W22" s="1">
        <f t="shared" si="2"/>
        <v>0</v>
      </c>
      <c r="X22" s="1">
        <f t="shared" si="3"/>
        <v>0</v>
      </c>
      <c r="Y22" s="1">
        <f t="shared" si="4"/>
        <v>0</v>
      </c>
      <c r="Z22" s="1">
        <f t="shared" si="5"/>
        <v>0</v>
      </c>
      <c r="AA22" s="1">
        <f t="shared" si="6"/>
        <v>0</v>
      </c>
      <c r="AB22" s="1">
        <f t="shared" si="7"/>
        <v>0</v>
      </c>
      <c r="AC22" s="1">
        <f t="shared" si="8"/>
        <v>0</v>
      </c>
      <c r="AD22" s="1">
        <f t="shared" si="9"/>
        <v>0</v>
      </c>
      <c r="AE22" s="1">
        <f t="shared" si="10"/>
        <v>0</v>
      </c>
      <c r="AF22" s="1">
        <f t="shared" si="11"/>
        <v>0</v>
      </c>
      <c r="AG22" s="1">
        <f t="shared" si="12"/>
        <v>0</v>
      </c>
      <c r="AH22" s="1">
        <f t="shared" si="13"/>
        <v>0</v>
      </c>
      <c r="AI22" s="1">
        <f t="shared" si="14"/>
        <v>0</v>
      </c>
      <c r="AJ22" s="1">
        <f t="shared" si="15"/>
        <v>0</v>
      </c>
    </row>
    <row r="23" spans="2:36" x14ac:dyDescent="0.25">
      <c r="B23" t="str">
        <f>IF(ISBLANK(Nutzungen!D24),"",Nutzungen!D24)</f>
        <v/>
      </c>
      <c r="C23" s="5">
        <f>IF(ISBLANK(Nutzungen!F24),0,Nutzungen!$C24)</f>
        <v>0</v>
      </c>
      <c r="D23" s="5">
        <f>IF(ISBLANK(Nutzungen!G24),0,Nutzungen!$C24)</f>
        <v>0</v>
      </c>
      <c r="E23" s="5">
        <f>IF(ISBLANK(Nutzungen!H24),0,Nutzungen!$C24)</f>
        <v>0</v>
      </c>
      <c r="F23" s="5">
        <f>IF(ISBLANK(Nutzungen!I24),0,Nutzungen!$C24)</f>
        <v>0</v>
      </c>
      <c r="G23" s="5">
        <f>IF(ISBLANK(Nutzungen!J24),0,Nutzungen!$C24)</f>
        <v>0</v>
      </c>
      <c r="H23" s="5">
        <f>IF(ISBLANK(Nutzungen!K24),0,Nutzungen!$C24)</f>
        <v>0</v>
      </c>
      <c r="I23" s="5">
        <f>IF(ISBLANK(Nutzungen!L24),0,Nutzungen!$C24)</f>
        <v>0</v>
      </c>
      <c r="J23" s="5">
        <f>IF(ISBLANK(Nutzungen!M24),0,Nutzungen!$C24)</f>
        <v>0</v>
      </c>
      <c r="K23" s="5">
        <f>IF(ISBLANK(Nutzungen!N24),0,Nutzungen!$C24)</f>
        <v>0</v>
      </c>
      <c r="L23" s="5">
        <f>IF(ISBLANK(Nutzungen!O24),0,Nutzungen!$C24)</f>
        <v>0</v>
      </c>
      <c r="M23" s="5">
        <f>IF(ISBLANK(Nutzungen!P24),0,Nutzungen!$C24)</f>
        <v>0</v>
      </c>
      <c r="N23" s="5">
        <f>IF(ISBLANK(Nutzungen!Q24),0,Nutzungen!$C24)</f>
        <v>0</v>
      </c>
      <c r="O23" s="5">
        <f>IF(ISBLANK(Nutzungen!R24),0,Nutzungen!$C24)</f>
        <v>0</v>
      </c>
      <c r="P23" s="5">
        <f>IF(ISBLANK(Nutzungen!S24),0,Nutzungen!$C24)</f>
        <v>0</v>
      </c>
      <c r="Q23" s="5">
        <f>IF(ISBLANK(Nutzungen!T24),0,Nutzungen!$C24)</f>
        <v>0</v>
      </c>
      <c r="R23" s="5">
        <f>IF(ISBLANK(Nutzungen!U24),0,Nutzungen!$C24)</f>
        <v>0</v>
      </c>
      <c r="T23" s="2">
        <f>C23*'"Maschinenraum"'!B$24+D23*'"Maschinenraum"'!C$24+E23*'"Maschinenraum"'!D$24+F23*'"Maschinenraum"'!E$24+G23*'"Maschinenraum"'!F$24+H23*'"Maschinenraum"'!G$24+I23*'"Maschinenraum"'!H$24+J23*'"Maschinenraum"'!I$24+K23*'"Maschinenraum"'!J$24+L23*'"Maschinenraum"'!K$24+M23*'"Maschinenraum"'!L$24+N23*'"Maschinenraum"'!M$24+O23*'"Maschinenraum"'!N$24+P23*'"Maschinenraum"'!O$24+Q23*'"Maschinenraum"'!P$24+R23*'"Maschinenraum"'!Q$24</f>
        <v>0</v>
      </c>
      <c r="U23" t="str">
        <f t="shared" si="1"/>
        <v/>
      </c>
      <c r="W23" s="1">
        <f t="shared" si="2"/>
        <v>0</v>
      </c>
      <c r="X23" s="1">
        <f t="shared" si="3"/>
        <v>0</v>
      </c>
      <c r="Y23" s="1">
        <f t="shared" si="4"/>
        <v>0</v>
      </c>
      <c r="Z23" s="1">
        <f t="shared" si="5"/>
        <v>0</v>
      </c>
      <c r="AA23" s="1">
        <f t="shared" si="6"/>
        <v>0</v>
      </c>
      <c r="AB23" s="1">
        <f t="shared" si="7"/>
        <v>0</v>
      </c>
      <c r="AC23" s="1">
        <f t="shared" si="8"/>
        <v>0</v>
      </c>
      <c r="AD23" s="1">
        <f t="shared" si="9"/>
        <v>0</v>
      </c>
      <c r="AE23" s="1">
        <f t="shared" si="10"/>
        <v>0</v>
      </c>
      <c r="AF23" s="1">
        <f t="shared" si="11"/>
        <v>0</v>
      </c>
      <c r="AG23" s="1">
        <f t="shared" si="12"/>
        <v>0</v>
      </c>
      <c r="AH23" s="1">
        <f t="shared" si="13"/>
        <v>0</v>
      </c>
      <c r="AI23" s="1">
        <f t="shared" si="14"/>
        <v>0</v>
      </c>
      <c r="AJ23" s="1">
        <f t="shared" si="15"/>
        <v>0</v>
      </c>
    </row>
    <row r="24" spans="2:36" x14ac:dyDescent="0.25">
      <c r="B24" t="str">
        <f>IF(ISBLANK(Nutzungen!D25),"",Nutzungen!D25)</f>
        <v/>
      </c>
      <c r="C24" s="5">
        <f>IF(ISBLANK(Nutzungen!F25),0,Nutzungen!$C25)</f>
        <v>0</v>
      </c>
      <c r="D24" s="5">
        <f>IF(ISBLANK(Nutzungen!G25),0,Nutzungen!$C25)</f>
        <v>0</v>
      </c>
      <c r="E24" s="5">
        <f>IF(ISBLANK(Nutzungen!H25),0,Nutzungen!$C25)</f>
        <v>0</v>
      </c>
      <c r="F24" s="5">
        <f>IF(ISBLANK(Nutzungen!I25),0,Nutzungen!$C25)</f>
        <v>0</v>
      </c>
      <c r="G24" s="5">
        <f>IF(ISBLANK(Nutzungen!J25),0,Nutzungen!$C25)</f>
        <v>0</v>
      </c>
      <c r="H24" s="5">
        <f>IF(ISBLANK(Nutzungen!K25),0,Nutzungen!$C25)</f>
        <v>0</v>
      </c>
      <c r="I24" s="5">
        <f>IF(ISBLANK(Nutzungen!L25),0,Nutzungen!$C25)</f>
        <v>0</v>
      </c>
      <c r="J24" s="5">
        <f>IF(ISBLANK(Nutzungen!M25),0,Nutzungen!$C25)</f>
        <v>0</v>
      </c>
      <c r="K24" s="5">
        <f>IF(ISBLANK(Nutzungen!N25),0,Nutzungen!$C25)</f>
        <v>0</v>
      </c>
      <c r="L24" s="5">
        <f>IF(ISBLANK(Nutzungen!O25),0,Nutzungen!$C25)</f>
        <v>0</v>
      </c>
      <c r="M24" s="5">
        <f>IF(ISBLANK(Nutzungen!P25),0,Nutzungen!$C25)</f>
        <v>0</v>
      </c>
      <c r="N24" s="5">
        <f>IF(ISBLANK(Nutzungen!Q25),0,Nutzungen!$C25)</f>
        <v>0</v>
      </c>
      <c r="O24" s="5">
        <f>IF(ISBLANK(Nutzungen!R25),0,Nutzungen!$C25)</f>
        <v>0</v>
      </c>
      <c r="P24" s="5">
        <f>IF(ISBLANK(Nutzungen!S25),0,Nutzungen!$C25)</f>
        <v>0</v>
      </c>
      <c r="Q24" s="5">
        <f>IF(ISBLANK(Nutzungen!T25),0,Nutzungen!$C25)</f>
        <v>0</v>
      </c>
      <c r="R24" s="5">
        <f>IF(ISBLANK(Nutzungen!U25),0,Nutzungen!$C25)</f>
        <v>0</v>
      </c>
      <c r="T24" s="2">
        <f>C24*'"Maschinenraum"'!B$24+D24*'"Maschinenraum"'!C$24+E24*'"Maschinenraum"'!D$24+F24*'"Maschinenraum"'!E$24+G24*'"Maschinenraum"'!F$24+H24*'"Maschinenraum"'!G$24+I24*'"Maschinenraum"'!H$24+J24*'"Maschinenraum"'!I$24+K24*'"Maschinenraum"'!J$24+L24*'"Maschinenraum"'!K$24+M24*'"Maschinenraum"'!L$24+N24*'"Maschinenraum"'!M$24+O24*'"Maschinenraum"'!N$24+P24*'"Maschinenraum"'!O$24+Q24*'"Maschinenraum"'!P$24+R24*'"Maschinenraum"'!Q$24</f>
        <v>0</v>
      </c>
      <c r="U24" t="str">
        <f t="shared" si="1"/>
        <v/>
      </c>
      <c r="W24" s="1">
        <f t="shared" si="2"/>
        <v>0</v>
      </c>
      <c r="X24" s="1">
        <f t="shared" si="3"/>
        <v>0</v>
      </c>
      <c r="Y24" s="1">
        <f t="shared" si="4"/>
        <v>0</v>
      </c>
      <c r="Z24" s="1">
        <f t="shared" si="5"/>
        <v>0</v>
      </c>
      <c r="AA24" s="1">
        <f t="shared" si="6"/>
        <v>0</v>
      </c>
      <c r="AB24" s="1">
        <f t="shared" si="7"/>
        <v>0</v>
      </c>
      <c r="AC24" s="1">
        <f t="shared" si="8"/>
        <v>0</v>
      </c>
      <c r="AD24" s="1">
        <f t="shared" si="9"/>
        <v>0</v>
      </c>
      <c r="AE24" s="1">
        <f t="shared" si="10"/>
        <v>0</v>
      </c>
      <c r="AF24" s="1">
        <f t="shared" si="11"/>
        <v>0</v>
      </c>
      <c r="AG24" s="1">
        <f t="shared" si="12"/>
        <v>0</v>
      </c>
      <c r="AH24" s="1">
        <f t="shared" si="13"/>
        <v>0</v>
      </c>
      <c r="AI24" s="1">
        <f t="shared" si="14"/>
        <v>0</v>
      </c>
      <c r="AJ24" s="1">
        <f t="shared" si="15"/>
        <v>0</v>
      </c>
    </row>
    <row r="25" spans="2:36" x14ac:dyDescent="0.25">
      <c r="B25" t="str">
        <f>IF(ISBLANK(Nutzungen!D26),"",Nutzungen!D26)</f>
        <v/>
      </c>
      <c r="C25" s="5">
        <f>IF(ISBLANK(Nutzungen!F26),0,Nutzungen!$C26)</f>
        <v>0</v>
      </c>
      <c r="D25" s="5">
        <f>IF(ISBLANK(Nutzungen!G26),0,Nutzungen!$C26)</f>
        <v>0</v>
      </c>
      <c r="E25" s="5">
        <f>IF(ISBLANK(Nutzungen!H26),0,Nutzungen!$C26)</f>
        <v>0</v>
      </c>
      <c r="F25" s="5">
        <f>IF(ISBLANK(Nutzungen!I26),0,Nutzungen!$C26)</f>
        <v>0</v>
      </c>
      <c r="G25" s="5">
        <f>IF(ISBLANK(Nutzungen!J26),0,Nutzungen!$C26)</f>
        <v>0</v>
      </c>
      <c r="H25" s="5">
        <f>IF(ISBLANK(Nutzungen!K26),0,Nutzungen!$C26)</f>
        <v>0</v>
      </c>
      <c r="I25" s="5">
        <f>IF(ISBLANK(Nutzungen!L26),0,Nutzungen!$C26)</f>
        <v>0</v>
      </c>
      <c r="J25" s="5">
        <f>IF(ISBLANK(Nutzungen!M26),0,Nutzungen!$C26)</f>
        <v>0</v>
      </c>
      <c r="K25" s="5">
        <f>IF(ISBLANK(Nutzungen!N26),0,Nutzungen!$C26)</f>
        <v>0</v>
      </c>
      <c r="L25" s="5">
        <f>IF(ISBLANK(Nutzungen!O26),0,Nutzungen!$C26)</f>
        <v>0</v>
      </c>
      <c r="M25" s="5">
        <f>IF(ISBLANK(Nutzungen!P26),0,Nutzungen!$C26)</f>
        <v>0</v>
      </c>
      <c r="N25" s="5">
        <f>IF(ISBLANK(Nutzungen!Q26),0,Nutzungen!$C26)</f>
        <v>0</v>
      </c>
      <c r="O25" s="5">
        <f>IF(ISBLANK(Nutzungen!R26),0,Nutzungen!$C26)</f>
        <v>0</v>
      </c>
      <c r="P25" s="5">
        <f>IF(ISBLANK(Nutzungen!S26),0,Nutzungen!$C26)</f>
        <v>0</v>
      </c>
      <c r="Q25" s="5">
        <f>IF(ISBLANK(Nutzungen!T26),0,Nutzungen!$C26)</f>
        <v>0</v>
      </c>
      <c r="R25" s="5">
        <f>IF(ISBLANK(Nutzungen!U26),0,Nutzungen!$C26)</f>
        <v>0</v>
      </c>
      <c r="T25" s="2">
        <f>C25*'"Maschinenraum"'!B$24+D25*'"Maschinenraum"'!C$24+E25*'"Maschinenraum"'!D$24+F25*'"Maschinenraum"'!E$24+G25*'"Maschinenraum"'!F$24+H25*'"Maschinenraum"'!G$24+I25*'"Maschinenraum"'!H$24+J25*'"Maschinenraum"'!I$24+K25*'"Maschinenraum"'!J$24+L25*'"Maschinenraum"'!K$24+M25*'"Maschinenraum"'!L$24+N25*'"Maschinenraum"'!M$24+O25*'"Maschinenraum"'!N$24+P25*'"Maschinenraum"'!O$24+Q25*'"Maschinenraum"'!P$24+R25*'"Maschinenraum"'!Q$24</f>
        <v>0</v>
      </c>
      <c r="U25" t="str">
        <f t="shared" si="1"/>
        <v/>
      </c>
      <c r="W25" s="1">
        <f t="shared" si="2"/>
        <v>0</v>
      </c>
      <c r="X25" s="1">
        <f t="shared" si="3"/>
        <v>0</v>
      </c>
      <c r="Y25" s="1">
        <f t="shared" si="4"/>
        <v>0</v>
      </c>
      <c r="Z25" s="1">
        <f t="shared" si="5"/>
        <v>0</v>
      </c>
      <c r="AA25" s="1">
        <f t="shared" si="6"/>
        <v>0</v>
      </c>
      <c r="AB25" s="1">
        <f t="shared" si="7"/>
        <v>0</v>
      </c>
      <c r="AC25" s="1">
        <f t="shared" si="8"/>
        <v>0</v>
      </c>
      <c r="AD25" s="1">
        <f t="shared" si="9"/>
        <v>0</v>
      </c>
      <c r="AE25" s="1">
        <f t="shared" si="10"/>
        <v>0</v>
      </c>
      <c r="AF25" s="1">
        <f t="shared" si="11"/>
        <v>0</v>
      </c>
      <c r="AG25" s="1">
        <f t="shared" si="12"/>
        <v>0</v>
      </c>
      <c r="AH25" s="1">
        <f t="shared" si="13"/>
        <v>0</v>
      </c>
      <c r="AI25" s="1">
        <f t="shared" si="14"/>
        <v>0</v>
      </c>
      <c r="AJ25" s="1">
        <f t="shared" si="15"/>
        <v>0</v>
      </c>
    </row>
    <row r="26" spans="2:36" x14ac:dyDescent="0.25">
      <c r="B26" t="str">
        <f>IF(ISBLANK(Nutzungen!D27),"",Nutzungen!D27)</f>
        <v/>
      </c>
      <c r="C26" s="5">
        <f>IF(ISBLANK(Nutzungen!F27),0,Nutzungen!$C27)</f>
        <v>0</v>
      </c>
      <c r="D26" s="5">
        <f>IF(ISBLANK(Nutzungen!G27),0,Nutzungen!$C27)</f>
        <v>0</v>
      </c>
      <c r="E26" s="5">
        <f>IF(ISBLANK(Nutzungen!H27),0,Nutzungen!$C27)</f>
        <v>0</v>
      </c>
      <c r="F26" s="5">
        <f>IF(ISBLANK(Nutzungen!I27),0,Nutzungen!$C27)</f>
        <v>0</v>
      </c>
      <c r="G26" s="5">
        <f>IF(ISBLANK(Nutzungen!J27),0,Nutzungen!$C27)</f>
        <v>0</v>
      </c>
      <c r="H26" s="5">
        <f>IF(ISBLANK(Nutzungen!K27),0,Nutzungen!$C27)</f>
        <v>0</v>
      </c>
      <c r="I26" s="5">
        <f>IF(ISBLANK(Nutzungen!L27),0,Nutzungen!$C27)</f>
        <v>0</v>
      </c>
      <c r="J26" s="5">
        <f>IF(ISBLANK(Nutzungen!M27),0,Nutzungen!$C27)</f>
        <v>0</v>
      </c>
      <c r="K26" s="5">
        <f>IF(ISBLANK(Nutzungen!N27),0,Nutzungen!$C27)</f>
        <v>0</v>
      </c>
      <c r="L26" s="5">
        <f>IF(ISBLANK(Nutzungen!O27),0,Nutzungen!$C27)</f>
        <v>0</v>
      </c>
      <c r="M26" s="5">
        <f>IF(ISBLANK(Nutzungen!P27),0,Nutzungen!$C27)</f>
        <v>0</v>
      </c>
      <c r="N26" s="5">
        <f>IF(ISBLANK(Nutzungen!Q27),0,Nutzungen!$C27)</f>
        <v>0</v>
      </c>
      <c r="O26" s="5">
        <f>IF(ISBLANK(Nutzungen!R27),0,Nutzungen!$C27)</f>
        <v>0</v>
      </c>
      <c r="P26" s="5">
        <f>IF(ISBLANK(Nutzungen!S27),0,Nutzungen!$C27)</f>
        <v>0</v>
      </c>
      <c r="Q26" s="5">
        <f>IF(ISBLANK(Nutzungen!T27),0,Nutzungen!$C27)</f>
        <v>0</v>
      </c>
      <c r="R26" s="5">
        <f>IF(ISBLANK(Nutzungen!U27),0,Nutzungen!$C27)</f>
        <v>0</v>
      </c>
      <c r="T26" s="2">
        <f>C26*'"Maschinenraum"'!B$24+D26*'"Maschinenraum"'!C$24+E26*'"Maschinenraum"'!D$24+F26*'"Maschinenraum"'!E$24+G26*'"Maschinenraum"'!F$24+H26*'"Maschinenraum"'!G$24+I26*'"Maschinenraum"'!H$24+J26*'"Maschinenraum"'!I$24+K26*'"Maschinenraum"'!J$24+L26*'"Maschinenraum"'!K$24+M26*'"Maschinenraum"'!L$24+N26*'"Maschinenraum"'!M$24+O26*'"Maschinenraum"'!N$24+P26*'"Maschinenraum"'!O$24+Q26*'"Maschinenraum"'!P$24+R26*'"Maschinenraum"'!Q$24</f>
        <v>0</v>
      </c>
      <c r="U26" t="str">
        <f t="shared" si="1"/>
        <v/>
      </c>
      <c r="W26" s="1">
        <f t="shared" si="2"/>
        <v>0</v>
      </c>
      <c r="X26" s="1">
        <f t="shared" si="3"/>
        <v>0</v>
      </c>
      <c r="Y26" s="1">
        <f t="shared" si="4"/>
        <v>0</v>
      </c>
      <c r="Z26" s="1">
        <f t="shared" si="5"/>
        <v>0</v>
      </c>
      <c r="AA26" s="1">
        <f t="shared" si="6"/>
        <v>0</v>
      </c>
      <c r="AB26" s="1">
        <f t="shared" si="7"/>
        <v>0</v>
      </c>
      <c r="AC26" s="1">
        <f t="shared" si="8"/>
        <v>0</v>
      </c>
      <c r="AD26" s="1">
        <f t="shared" si="9"/>
        <v>0</v>
      </c>
      <c r="AE26" s="1">
        <f t="shared" si="10"/>
        <v>0</v>
      </c>
      <c r="AF26" s="1">
        <f t="shared" si="11"/>
        <v>0</v>
      </c>
      <c r="AG26" s="1">
        <f t="shared" si="12"/>
        <v>0</v>
      </c>
      <c r="AH26" s="1">
        <f t="shared" si="13"/>
        <v>0</v>
      </c>
      <c r="AI26" s="1">
        <f t="shared" si="14"/>
        <v>0</v>
      </c>
      <c r="AJ26" s="1">
        <f t="shared" si="15"/>
        <v>0</v>
      </c>
    </row>
    <row r="27" spans="2:36" x14ac:dyDescent="0.25">
      <c r="B27" t="str">
        <f>IF(ISBLANK(Nutzungen!D28),"",Nutzungen!D28)</f>
        <v/>
      </c>
      <c r="C27" s="5">
        <f>IF(ISBLANK(Nutzungen!F28),0,Nutzungen!$C28)</f>
        <v>0</v>
      </c>
      <c r="D27" s="5">
        <f>IF(ISBLANK(Nutzungen!G28),0,Nutzungen!$C28)</f>
        <v>0</v>
      </c>
      <c r="E27" s="5">
        <f>IF(ISBLANK(Nutzungen!H28),0,Nutzungen!$C28)</f>
        <v>0</v>
      </c>
      <c r="F27" s="5">
        <f>IF(ISBLANK(Nutzungen!I28),0,Nutzungen!$C28)</f>
        <v>0</v>
      </c>
      <c r="G27" s="5">
        <f>IF(ISBLANK(Nutzungen!J28),0,Nutzungen!$C28)</f>
        <v>0</v>
      </c>
      <c r="H27" s="5">
        <f>IF(ISBLANK(Nutzungen!K28),0,Nutzungen!$C28)</f>
        <v>0</v>
      </c>
      <c r="I27" s="5">
        <f>IF(ISBLANK(Nutzungen!L28),0,Nutzungen!$C28)</f>
        <v>0</v>
      </c>
      <c r="J27" s="5">
        <f>IF(ISBLANK(Nutzungen!M28),0,Nutzungen!$C28)</f>
        <v>0</v>
      </c>
      <c r="K27" s="5">
        <f>IF(ISBLANK(Nutzungen!N28),0,Nutzungen!$C28)</f>
        <v>0</v>
      </c>
      <c r="L27" s="5">
        <f>IF(ISBLANK(Nutzungen!O28),0,Nutzungen!$C28)</f>
        <v>0</v>
      </c>
      <c r="M27" s="5">
        <f>IF(ISBLANK(Nutzungen!P28),0,Nutzungen!$C28)</f>
        <v>0</v>
      </c>
      <c r="N27" s="5">
        <f>IF(ISBLANK(Nutzungen!Q28),0,Nutzungen!$C28)</f>
        <v>0</v>
      </c>
      <c r="O27" s="5">
        <f>IF(ISBLANK(Nutzungen!R28),0,Nutzungen!$C28)</f>
        <v>0</v>
      </c>
      <c r="P27" s="5">
        <f>IF(ISBLANK(Nutzungen!S28),0,Nutzungen!$C28)</f>
        <v>0</v>
      </c>
      <c r="Q27" s="5">
        <f>IF(ISBLANK(Nutzungen!T28),0,Nutzungen!$C28)</f>
        <v>0</v>
      </c>
      <c r="R27" s="5">
        <f>IF(ISBLANK(Nutzungen!U28),0,Nutzungen!$C28)</f>
        <v>0</v>
      </c>
      <c r="T27" s="2">
        <f>C27*'"Maschinenraum"'!B$24+D27*'"Maschinenraum"'!C$24+E27*'"Maschinenraum"'!D$24+F27*'"Maschinenraum"'!E$24+G27*'"Maschinenraum"'!F$24+H27*'"Maschinenraum"'!G$24+I27*'"Maschinenraum"'!H$24+J27*'"Maschinenraum"'!I$24+K27*'"Maschinenraum"'!J$24+L27*'"Maschinenraum"'!K$24+M27*'"Maschinenraum"'!L$24+N27*'"Maschinenraum"'!M$24+O27*'"Maschinenraum"'!N$24+P27*'"Maschinenraum"'!O$24+Q27*'"Maschinenraum"'!P$24+R27*'"Maschinenraum"'!Q$24</f>
        <v>0</v>
      </c>
      <c r="U27" t="str">
        <f t="shared" si="1"/>
        <v/>
      </c>
      <c r="W27" s="1">
        <f t="shared" si="2"/>
        <v>0</v>
      </c>
      <c r="X27" s="1">
        <f t="shared" si="3"/>
        <v>0</v>
      </c>
      <c r="Y27" s="1">
        <f t="shared" si="4"/>
        <v>0</v>
      </c>
      <c r="Z27" s="1">
        <f t="shared" si="5"/>
        <v>0</v>
      </c>
      <c r="AA27" s="1">
        <f t="shared" si="6"/>
        <v>0</v>
      </c>
      <c r="AB27" s="1">
        <f t="shared" si="7"/>
        <v>0</v>
      </c>
      <c r="AC27" s="1">
        <f t="shared" si="8"/>
        <v>0</v>
      </c>
      <c r="AD27" s="1">
        <f t="shared" si="9"/>
        <v>0</v>
      </c>
      <c r="AE27" s="1">
        <f t="shared" si="10"/>
        <v>0</v>
      </c>
      <c r="AF27" s="1">
        <f t="shared" si="11"/>
        <v>0</v>
      </c>
      <c r="AG27" s="1">
        <f t="shared" si="12"/>
        <v>0</v>
      </c>
      <c r="AH27" s="1">
        <f t="shared" si="13"/>
        <v>0</v>
      </c>
      <c r="AI27" s="1">
        <f t="shared" si="14"/>
        <v>0</v>
      </c>
      <c r="AJ27" s="1">
        <f t="shared" si="15"/>
        <v>0</v>
      </c>
    </row>
    <row r="28" spans="2:36" x14ac:dyDescent="0.25">
      <c r="B28" t="str">
        <f>IF(ISBLANK(Nutzungen!D29),"",Nutzungen!D29)</f>
        <v/>
      </c>
      <c r="C28" s="5">
        <f>IF(ISBLANK(Nutzungen!F29),0,Nutzungen!$C29)</f>
        <v>0</v>
      </c>
      <c r="D28" s="5">
        <f>IF(ISBLANK(Nutzungen!G29),0,Nutzungen!$C29)</f>
        <v>0</v>
      </c>
      <c r="E28" s="5">
        <f>IF(ISBLANK(Nutzungen!H29),0,Nutzungen!$C29)</f>
        <v>0</v>
      </c>
      <c r="F28" s="5">
        <f>IF(ISBLANK(Nutzungen!I29),0,Nutzungen!$C29)</f>
        <v>0</v>
      </c>
      <c r="G28" s="5">
        <f>IF(ISBLANK(Nutzungen!J29),0,Nutzungen!$C29)</f>
        <v>0</v>
      </c>
      <c r="H28" s="5">
        <f>IF(ISBLANK(Nutzungen!K29),0,Nutzungen!$C29)</f>
        <v>0</v>
      </c>
      <c r="I28" s="5">
        <f>IF(ISBLANK(Nutzungen!L29),0,Nutzungen!$C29)</f>
        <v>0</v>
      </c>
      <c r="J28" s="5">
        <f>IF(ISBLANK(Nutzungen!M29),0,Nutzungen!$C29)</f>
        <v>0</v>
      </c>
      <c r="K28" s="5">
        <f>IF(ISBLANK(Nutzungen!N29),0,Nutzungen!$C29)</f>
        <v>0</v>
      </c>
      <c r="L28" s="5">
        <f>IF(ISBLANK(Nutzungen!O29),0,Nutzungen!$C29)</f>
        <v>0</v>
      </c>
      <c r="M28" s="5">
        <f>IF(ISBLANK(Nutzungen!P29),0,Nutzungen!$C29)</f>
        <v>0</v>
      </c>
      <c r="N28" s="5">
        <f>IF(ISBLANK(Nutzungen!Q29),0,Nutzungen!$C29)</f>
        <v>0</v>
      </c>
      <c r="O28" s="5">
        <f>IF(ISBLANK(Nutzungen!R29),0,Nutzungen!$C29)</f>
        <v>0</v>
      </c>
      <c r="P28" s="5">
        <f>IF(ISBLANK(Nutzungen!S29),0,Nutzungen!$C29)</f>
        <v>0</v>
      </c>
      <c r="Q28" s="5">
        <f>IF(ISBLANK(Nutzungen!T29),0,Nutzungen!$C29)</f>
        <v>0</v>
      </c>
      <c r="R28" s="5">
        <f>IF(ISBLANK(Nutzungen!U29),0,Nutzungen!$C29)</f>
        <v>0</v>
      </c>
      <c r="T28" s="2">
        <f>C28*'"Maschinenraum"'!B$24+D28*'"Maschinenraum"'!C$24+E28*'"Maschinenraum"'!D$24+F28*'"Maschinenraum"'!E$24+G28*'"Maschinenraum"'!F$24+H28*'"Maschinenraum"'!G$24+I28*'"Maschinenraum"'!H$24+J28*'"Maschinenraum"'!I$24+K28*'"Maschinenraum"'!J$24+L28*'"Maschinenraum"'!K$24+M28*'"Maschinenraum"'!L$24+N28*'"Maschinenraum"'!M$24+O28*'"Maschinenraum"'!N$24+P28*'"Maschinenraum"'!O$24+Q28*'"Maschinenraum"'!P$24+R28*'"Maschinenraum"'!Q$24</f>
        <v>0</v>
      </c>
      <c r="U28" t="str">
        <f t="shared" si="1"/>
        <v/>
      </c>
      <c r="W28" s="1">
        <f t="shared" si="2"/>
        <v>0</v>
      </c>
      <c r="X28" s="1">
        <f t="shared" si="3"/>
        <v>0</v>
      </c>
      <c r="Y28" s="1">
        <f t="shared" si="4"/>
        <v>0</v>
      </c>
      <c r="Z28" s="1">
        <f t="shared" si="5"/>
        <v>0</v>
      </c>
      <c r="AA28" s="1">
        <f t="shared" si="6"/>
        <v>0</v>
      </c>
      <c r="AB28" s="1">
        <f t="shared" si="7"/>
        <v>0</v>
      </c>
      <c r="AC28" s="1">
        <f t="shared" si="8"/>
        <v>0</v>
      </c>
      <c r="AD28" s="1">
        <f t="shared" si="9"/>
        <v>0</v>
      </c>
      <c r="AE28" s="1">
        <f t="shared" si="10"/>
        <v>0</v>
      </c>
      <c r="AF28" s="1">
        <f t="shared" si="11"/>
        <v>0</v>
      </c>
      <c r="AG28" s="1">
        <f t="shared" si="12"/>
        <v>0</v>
      </c>
      <c r="AH28" s="1">
        <f t="shared" si="13"/>
        <v>0</v>
      </c>
      <c r="AI28" s="1">
        <f t="shared" si="14"/>
        <v>0</v>
      </c>
      <c r="AJ28" s="1">
        <f t="shared" si="15"/>
        <v>0</v>
      </c>
    </row>
    <row r="29" spans="2:36" x14ac:dyDescent="0.25">
      <c r="B29" t="str">
        <f>IF(ISBLANK(Nutzungen!D30),"",Nutzungen!D30)</f>
        <v/>
      </c>
      <c r="C29" s="5">
        <f>IF(ISBLANK(Nutzungen!F30),0,Nutzungen!$C30)</f>
        <v>0</v>
      </c>
      <c r="D29" s="5">
        <f>IF(ISBLANK(Nutzungen!G30),0,Nutzungen!$C30)</f>
        <v>0</v>
      </c>
      <c r="E29" s="5">
        <f>IF(ISBLANK(Nutzungen!H30),0,Nutzungen!$C30)</f>
        <v>0</v>
      </c>
      <c r="F29" s="5">
        <f>IF(ISBLANK(Nutzungen!I30),0,Nutzungen!$C30)</f>
        <v>0</v>
      </c>
      <c r="G29" s="5">
        <f>IF(ISBLANK(Nutzungen!J30),0,Nutzungen!$C30)</f>
        <v>0</v>
      </c>
      <c r="H29" s="5">
        <f>IF(ISBLANK(Nutzungen!K30),0,Nutzungen!$C30)</f>
        <v>0</v>
      </c>
      <c r="I29" s="5">
        <f>IF(ISBLANK(Nutzungen!L30),0,Nutzungen!$C30)</f>
        <v>0</v>
      </c>
      <c r="J29" s="5">
        <f>IF(ISBLANK(Nutzungen!M30),0,Nutzungen!$C30)</f>
        <v>0</v>
      </c>
      <c r="K29" s="5">
        <f>IF(ISBLANK(Nutzungen!N30),0,Nutzungen!$C30)</f>
        <v>0</v>
      </c>
      <c r="L29" s="5">
        <f>IF(ISBLANK(Nutzungen!O30),0,Nutzungen!$C30)</f>
        <v>0</v>
      </c>
      <c r="M29" s="5">
        <f>IF(ISBLANK(Nutzungen!P30),0,Nutzungen!$C30)</f>
        <v>0</v>
      </c>
      <c r="N29" s="5">
        <f>IF(ISBLANK(Nutzungen!Q30),0,Nutzungen!$C30)</f>
        <v>0</v>
      </c>
      <c r="O29" s="5">
        <f>IF(ISBLANK(Nutzungen!R30),0,Nutzungen!$C30)</f>
        <v>0</v>
      </c>
      <c r="P29" s="5">
        <f>IF(ISBLANK(Nutzungen!S30),0,Nutzungen!$C30)</f>
        <v>0</v>
      </c>
      <c r="Q29" s="5">
        <f>IF(ISBLANK(Nutzungen!T30),0,Nutzungen!$C30)</f>
        <v>0</v>
      </c>
      <c r="R29" s="5">
        <f>IF(ISBLANK(Nutzungen!U30),0,Nutzungen!$C30)</f>
        <v>0</v>
      </c>
      <c r="T29" s="2">
        <f>C29*'"Maschinenraum"'!B$24+D29*'"Maschinenraum"'!C$24+E29*'"Maschinenraum"'!D$24+F29*'"Maschinenraum"'!E$24+G29*'"Maschinenraum"'!F$24+H29*'"Maschinenraum"'!G$24+I29*'"Maschinenraum"'!H$24+J29*'"Maschinenraum"'!I$24+K29*'"Maschinenraum"'!J$24+L29*'"Maschinenraum"'!K$24+M29*'"Maschinenraum"'!L$24+N29*'"Maschinenraum"'!M$24+O29*'"Maschinenraum"'!N$24+P29*'"Maschinenraum"'!O$24+Q29*'"Maschinenraum"'!P$24+R29*'"Maschinenraum"'!Q$24</f>
        <v>0</v>
      </c>
      <c r="U29" t="str">
        <f t="shared" si="1"/>
        <v/>
      </c>
      <c r="W29" s="1">
        <f t="shared" si="2"/>
        <v>0</v>
      </c>
      <c r="X29" s="1">
        <f t="shared" si="3"/>
        <v>0</v>
      </c>
      <c r="Y29" s="1">
        <f t="shared" si="4"/>
        <v>0</v>
      </c>
      <c r="Z29" s="1">
        <f t="shared" si="5"/>
        <v>0</v>
      </c>
      <c r="AA29" s="1">
        <f t="shared" si="6"/>
        <v>0</v>
      </c>
      <c r="AB29" s="1">
        <f t="shared" si="7"/>
        <v>0</v>
      </c>
      <c r="AC29" s="1">
        <f t="shared" si="8"/>
        <v>0</v>
      </c>
      <c r="AD29" s="1">
        <f t="shared" si="9"/>
        <v>0</v>
      </c>
      <c r="AE29" s="1">
        <f t="shared" si="10"/>
        <v>0</v>
      </c>
      <c r="AF29" s="1">
        <f t="shared" si="11"/>
        <v>0</v>
      </c>
      <c r="AG29" s="1">
        <f t="shared" si="12"/>
        <v>0</v>
      </c>
      <c r="AH29" s="1">
        <f t="shared" si="13"/>
        <v>0</v>
      </c>
      <c r="AI29" s="1">
        <f t="shared" si="14"/>
        <v>0</v>
      </c>
      <c r="AJ29" s="1">
        <f t="shared" si="15"/>
        <v>0</v>
      </c>
    </row>
    <row r="30" spans="2:36" x14ac:dyDescent="0.25">
      <c r="B30" t="str">
        <f>IF(ISBLANK(Nutzungen!D31),"",Nutzungen!D31)</f>
        <v/>
      </c>
      <c r="C30" s="5">
        <f>IF(ISBLANK(Nutzungen!F31),0,Nutzungen!$C31)</f>
        <v>0</v>
      </c>
      <c r="D30" s="5">
        <f>IF(ISBLANK(Nutzungen!G31),0,Nutzungen!$C31)</f>
        <v>0</v>
      </c>
      <c r="E30" s="5">
        <f>IF(ISBLANK(Nutzungen!H31),0,Nutzungen!$C31)</f>
        <v>0</v>
      </c>
      <c r="F30" s="5">
        <f>IF(ISBLANK(Nutzungen!I31),0,Nutzungen!$C31)</f>
        <v>0</v>
      </c>
      <c r="G30" s="5">
        <f>IF(ISBLANK(Nutzungen!J31),0,Nutzungen!$C31)</f>
        <v>0</v>
      </c>
      <c r="H30" s="5">
        <f>IF(ISBLANK(Nutzungen!K31),0,Nutzungen!$C31)</f>
        <v>0</v>
      </c>
      <c r="I30" s="5">
        <f>IF(ISBLANK(Nutzungen!L31),0,Nutzungen!$C31)</f>
        <v>0</v>
      </c>
      <c r="J30" s="5">
        <f>IF(ISBLANK(Nutzungen!M31),0,Nutzungen!$C31)</f>
        <v>0</v>
      </c>
      <c r="K30" s="5">
        <f>IF(ISBLANK(Nutzungen!N31),0,Nutzungen!$C31)</f>
        <v>0</v>
      </c>
      <c r="L30" s="5">
        <f>IF(ISBLANK(Nutzungen!O31),0,Nutzungen!$C31)</f>
        <v>0</v>
      </c>
      <c r="M30" s="5">
        <f>IF(ISBLANK(Nutzungen!P31),0,Nutzungen!$C31)</f>
        <v>0</v>
      </c>
      <c r="N30" s="5">
        <f>IF(ISBLANK(Nutzungen!Q31),0,Nutzungen!$C31)</f>
        <v>0</v>
      </c>
      <c r="O30" s="5">
        <f>IF(ISBLANK(Nutzungen!R31),0,Nutzungen!$C31)</f>
        <v>0</v>
      </c>
      <c r="P30" s="5">
        <f>IF(ISBLANK(Nutzungen!S31),0,Nutzungen!$C31)</f>
        <v>0</v>
      </c>
      <c r="Q30" s="5">
        <f>IF(ISBLANK(Nutzungen!T31),0,Nutzungen!$C31)</f>
        <v>0</v>
      </c>
      <c r="R30" s="5">
        <f>IF(ISBLANK(Nutzungen!U31),0,Nutzungen!$C31)</f>
        <v>0</v>
      </c>
      <c r="T30" s="2">
        <f>C30*'"Maschinenraum"'!B$24+D30*'"Maschinenraum"'!C$24+E30*'"Maschinenraum"'!D$24+F30*'"Maschinenraum"'!E$24+G30*'"Maschinenraum"'!F$24+H30*'"Maschinenraum"'!G$24+I30*'"Maschinenraum"'!H$24+J30*'"Maschinenraum"'!I$24+K30*'"Maschinenraum"'!J$24+L30*'"Maschinenraum"'!K$24+M30*'"Maschinenraum"'!L$24+N30*'"Maschinenraum"'!M$24+O30*'"Maschinenraum"'!N$24+P30*'"Maschinenraum"'!O$24+Q30*'"Maschinenraum"'!P$24+R30*'"Maschinenraum"'!Q$24</f>
        <v>0</v>
      </c>
      <c r="U30" t="str">
        <f t="shared" si="1"/>
        <v/>
      </c>
      <c r="W30" s="1">
        <f t="shared" si="2"/>
        <v>0</v>
      </c>
      <c r="X30" s="1">
        <f t="shared" si="3"/>
        <v>0</v>
      </c>
      <c r="Y30" s="1">
        <f t="shared" si="4"/>
        <v>0</v>
      </c>
      <c r="Z30" s="1">
        <f t="shared" si="5"/>
        <v>0</v>
      </c>
      <c r="AA30" s="1">
        <f t="shared" si="6"/>
        <v>0</v>
      </c>
      <c r="AB30" s="1">
        <f t="shared" si="7"/>
        <v>0</v>
      </c>
      <c r="AC30" s="1">
        <f t="shared" si="8"/>
        <v>0</v>
      </c>
      <c r="AD30" s="1">
        <f t="shared" si="9"/>
        <v>0</v>
      </c>
      <c r="AE30" s="1">
        <f t="shared" si="10"/>
        <v>0</v>
      </c>
      <c r="AF30" s="1">
        <f t="shared" si="11"/>
        <v>0</v>
      </c>
      <c r="AG30" s="1">
        <f t="shared" si="12"/>
        <v>0</v>
      </c>
      <c r="AH30" s="1">
        <f t="shared" si="13"/>
        <v>0</v>
      </c>
      <c r="AI30" s="1">
        <f t="shared" si="14"/>
        <v>0</v>
      </c>
      <c r="AJ30" s="1">
        <f t="shared" si="15"/>
        <v>0</v>
      </c>
    </row>
    <row r="31" spans="2:36" x14ac:dyDescent="0.25">
      <c r="B31" t="str">
        <f>IF(ISBLANK(Nutzungen!D32),"",Nutzungen!D32)</f>
        <v/>
      </c>
      <c r="C31" s="5">
        <f>IF(ISBLANK(Nutzungen!F32),0,Nutzungen!$C32)</f>
        <v>0</v>
      </c>
      <c r="D31" s="5">
        <f>IF(ISBLANK(Nutzungen!G32),0,Nutzungen!$C32)</f>
        <v>0</v>
      </c>
      <c r="E31" s="5">
        <f>IF(ISBLANK(Nutzungen!H32),0,Nutzungen!$C32)</f>
        <v>0</v>
      </c>
      <c r="F31" s="5">
        <f>IF(ISBLANK(Nutzungen!I32),0,Nutzungen!$C32)</f>
        <v>0</v>
      </c>
      <c r="G31" s="5">
        <f>IF(ISBLANK(Nutzungen!J32),0,Nutzungen!$C32)</f>
        <v>0</v>
      </c>
      <c r="H31" s="5">
        <f>IF(ISBLANK(Nutzungen!K32),0,Nutzungen!$C32)</f>
        <v>0</v>
      </c>
      <c r="I31" s="5">
        <f>IF(ISBLANK(Nutzungen!L32),0,Nutzungen!$C32)</f>
        <v>0</v>
      </c>
      <c r="J31" s="5">
        <f>IF(ISBLANK(Nutzungen!M32),0,Nutzungen!$C32)</f>
        <v>0</v>
      </c>
      <c r="K31" s="5">
        <f>IF(ISBLANK(Nutzungen!N32),0,Nutzungen!$C32)</f>
        <v>0</v>
      </c>
      <c r="L31" s="5">
        <f>IF(ISBLANK(Nutzungen!O32),0,Nutzungen!$C32)</f>
        <v>0</v>
      </c>
      <c r="M31" s="5">
        <f>IF(ISBLANK(Nutzungen!P32),0,Nutzungen!$C32)</f>
        <v>0</v>
      </c>
      <c r="N31" s="5">
        <f>IF(ISBLANK(Nutzungen!Q32),0,Nutzungen!$C32)</f>
        <v>0</v>
      </c>
      <c r="O31" s="5">
        <f>IF(ISBLANK(Nutzungen!R32),0,Nutzungen!$C32)</f>
        <v>0</v>
      </c>
      <c r="P31" s="5">
        <f>IF(ISBLANK(Nutzungen!S32),0,Nutzungen!$C32)</f>
        <v>0</v>
      </c>
      <c r="Q31" s="5">
        <f>IF(ISBLANK(Nutzungen!T32),0,Nutzungen!$C32)</f>
        <v>0</v>
      </c>
      <c r="R31" s="5">
        <f>IF(ISBLANK(Nutzungen!U32),0,Nutzungen!$C32)</f>
        <v>0</v>
      </c>
      <c r="T31" s="2">
        <f>C31*'"Maschinenraum"'!B$24+D31*'"Maschinenraum"'!C$24+E31*'"Maschinenraum"'!D$24+F31*'"Maschinenraum"'!E$24+G31*'"Maschinenraum"'!F$24+H31*'"Maschinenraum"'!G$24+I31*'"Maschinenraum"'!H$24+J31*'"Maschinenraum"'!I$24+K31*'"Maschinenraum"'!J$24+L31*'"Maschinenraum"'!K$24+M31*'"Maschinenraum"'!L$24+N31*'"Maschinenraum"'!M$24+O31*'"Maschinenraum"'!N$24+P31*'"Maschinenraum"'!O$24+Q31*'"Maschinenraum"'!P$24+R31*'"Maschinenraum"'!Q$24</f>
        <v>0</v>
      </c>
      <c r="U31" t="str">
        <f t="shared" si="1"/>
        <v/>
      </c>
      <c r="W31" s="1">
        <f t="shared" si="2"/>
        <v>0</v>
      </c>
      <c r="X31" s="1">
        <f t="shared" si="3"/>
        <v>0</v>
      </c>
      <c r="Y31" s="1">
        <f t="shared" si="4"/>
        <v>0</v>
      </c>
      <c r="Z31" s="1">
        <f t="shared" si="5"/>
        <v>0</v>
      </c>
      <c r="AA31" s="1">
        <f t="shared" si="6"/>
        <v>0</v>
      </c>
      <c r="AB31" s="1">
        <f t="shared" si="7"/>
        <v>0</v>
      </c>
      <c r="AC31" s="1">
        <f t="shared" si="8"/>
        <v>0</v>
      </c>
      <c r="AD31" s="1">
        <f t="shared" si="9"/>
        <v>0</v>
      </c>
      <c r="AE31" s="1">
        <f t="shared" si="10"/>
        <v>0</v>
      </c>
      <c r="AF31" s="1">
        <f t="shared" si="11"/>
        <v>0</v>
      </c>
      <c r="AG31" s="1">
        <f t="shared" si="12"/>
        <v>0</v>
      </c>
      <c r="AH31" s="1">
        <f t="shared" si="13"/>
        <v>0</v>
      </c>
      <c r="AI31" s="1">
        <f t="shared" si="14"/>
        <v>0</v>
      </c>
      <c r="AJ31" s="1">
        <f t="shared" si="15"/>
        <v>0</v>
      </c>
    </row>
    <row r="32" spans="2:36" x14ac:dyDescent="0.25">
      <c r="B32" t="str">
        <f>IF(ISBLANK(Nutzungen!D33),"",Nutzungen!D33)</f>
        <v/>
      </c>
      <c r="C32" s="5">
        <f>IF(ISBLANK(Nutzungen!F33),0,Nutzungen!$C33)</f>
        <v>0</v>
      </c>
      <c r="D32" s="5">
        <f>IF(ISBLANK(Nutzungen!G33),0,Nutzungen!$C33)</f>
        <v>0</v>
      </c>
      <c r="E32" s="5">
        <f>IF(ISBLANK(Nutzungen!H33),0,Nutzungen!$C33)</f>
        <v>0</v>
      </c>
      <c r="F32" s="5">
        <f>IF(ISBLANK(Nutzungen!I33),0,Nutzungen!$C33)</f>
        <v>0</v>
      </c>
      <c r="G32" s="5">
        <f>IF(ISBLANK(Nutzungen!J33),0,Nutzungen!$C33)</f>
        <v>0</v>
      </c>
      <c r="H32" s="5">
        <f>IF(ISBLANK(Nutzungen!K33),0,Nutzungen!$C33)</f>
        <v>0</v>
      </c>
      <c r="I32" s="5">
        <f>IF(ISBLANK(Nutzungen!L33),0,Nutzungen!$C33)</f>
        <v>0</v>
      </c>
      <c r="J32" s="5">
        <f>IF(ISBLANK(Nutzungen!M33),0,Nutzungen!$C33)</f>
        <v>0</v>
      </c>
      <c r="K32" s="5">
        <f>IF(ISBLANK(Nutzungen!N33),0,Nutzungen!$C33)</f>
        <v>0</v>
      </c>
      <c r="L32" s="5">
        <f>IF(ISBLANK(Nutzungen!O33),0,Nutzungen!$C33)</f>
        <v>0</v>
      </c>
      <c r="M32" s="5">
        <f>IF(ISBLANK(Nutzungen!P33),0,Nutzungen!$C33)</f>
        <v>0</v>
      </c>
      <c r="N32" s="5">
        <f>IF(ISBLANK(Nutzungen!Q33),0,Nutzungen!$C33)</f>
        <v>0</v>
      </c>
      <c r="O32" s="5">
        <f>IF(ISBLANK(Nutzungen!R33),0,Nutzungen!$C33)</f>
        <v>0</v>
      </c>
      <c r="P32" s="5">
        <f>IF(ISBLANK(Nutzungen!S33),0,Nutzungen!$C33)</f>
        <v>0</v>
      </c>
      <c r="Q32" s="5">
        <f>IF(ISBLANK(Nutzungen!T33),0,Nutzungen!$C33)</f>
        <v>0</v>
      </c>
      <c r="R32" s="5">
        <f>IF(ISBLANK(Nutzungen!U33),0,Nutzungen!$C33)</f>
        <v>0</v>
      </c>
      <c r="T32" s="2">
        <f>C32*'"Maschinenraum"'!B$24+D32*'"Maschinenraum"'!C$24+E32*'"Maschinenraum"'!D$24+F32*'"Maschinenraum"'!E$24+G32*'"Maschinenraum"'!F$24+H32*'"Maschinenraum"'!G$24+I32*'"Maschinenraum"'!H$24+J32*'"Maschinenraum"'!I$24+K32*'"Maschinenraum"'!J$24+L32*'"Maschinenraum"'!K$24+M32*'"Maschinenraum"'!L$24+N32*'"Maschinenraum"'!M$24+O32*'"Maschinenraum"'!N$24+P32*'"Maschinenraum"'!O$24+Q32*'"Maschinenraum"'!P$24+R32*'"Maschinenraum"'!Q$24</f>
        <v>0</v>
      </c>
      <c r="U32" t="str">
        <f t="shared" si="1"/>
        <v/>
      </c>
      <c r="W32" s="1">
        <f t="shared" si="2"/>
        <v>0</v>
      </c>
      <c r="X32" s="1">
        <f t="shared" si="3"/>
        <v>0</v>
      </c>
      <c r="Y32" s="1">
        <f t="shared" si="4"/>
        <v>0</v>
      </c>
      <c r="Z32" s="1">
        <f t="shared" si="5"/>
        <v>0</v>
      </c>
      <c r="AA32" s="1">
        <f t="shared" si="6"/>
        <v>0</v>
      </c>
      <c r="AB32" s="1">
        <f t="shared" si="7"/>
        <v>0</v>
      </c>
      <c r="AC32" s="1">
        <f t="shared" si="8"/>
        <v>0</v>
      </c>
      <c r="AD32" s="1">
        <f t="shared" si="9"/>
        <v>0</v>
      </c>
      <c r="AE32" s="1">
        <f t="shared" si="10"/>
        <v>0</v>
      </c>
      <c r="AF32" s="1">
        <f t="shared" si="11"/>
        <v>0</v>
      </c>
      <c r="AG32" s="1">
        <f t="shared" si="12"/>
        <v>0</v>
      </c>
      <c r="AH32" s="1">
        <f t="shared" si="13"/>
        <v>0</v>
      </c>
      <c r="AI32" s="1">
        <f t="shared" si="14"/>
        <v>0</v>
      </c>
      <c r="AJ32" s="1">
        <f t="shared" si="15"/>
        <v>0</v>
      </c>
    </row>
    <row r="33" spans="2:36" x14ac:dyDescent="0.25">
      <c r="B33" t="str">
        <f>IF(ISBLANK(Nutzungen!D34),"",Nutzungen!D34)</f>
        <v/>
      </c>
      <c r="C33" s="5">
        <f>IF(ISBLANK(Nutzungen!F34),0,Nutzungen!$C34)</f>
        <v>0</v>
      </c>
      <c r="D33" s="5">
        <f>IF(ISBLANK(Nutzungen!G34),0,Nutzungen!$C34)</f>
        <v>0</v>
      </c>
      <c r="E33" s="5">
        <f>IF(ISBLANK(Nutzungen!H34),0,Nutzungen!$C34)</f>
        <v>0</v>
      </c>
      <c r="F33" s="5">
        <f>IF(ISBLANK(Nutzungen!I34),0,Nutzungen!$C34)</f>
        <v>0</v>
      </c>
      <c r="G33" s="5">
        <f>IF(ISBLANK(Nutzungen!J34),0,Nutzungen!$C34)</f>
        <v>0</v>
      </c>
      <c r="H33" s="5">
        <f>IF(ISBLANK(Nutzungen!K34),0,Nutzungen!$C34)</f>
        <v>0</v>
      </c>
      <c r="I33" s="5">
        <f>IF(ISBLANK(Nutzungen!L34),0,Nutzungen!$C34)</f>
        <v>0</v>
      </c>
      <c r="J33" s="5">
        <f>IF(ISBLANK(Nutzungen!M34),0,Nutzungen!$C34)</f>
        <v>0</v>
      </c>
      <c r="K33" s="5">
        <f>IF(ISBLANK(Nutzungen!N34),0,Nutzungen!$C34)</f>
        <v>0</v>
      </c>
      <c r="L33" s="5">
        <f>IF(ISBLANK(Nutzungen!O34),0,Nutzungen!$C34)</f>
        <v>0</v>
      </c>
      <c r="M33" s="5">
        <f>IF(ISBLANK(Nutzungen!P34),0,Nutzungen!$C34)</f>
        <v>0</v>
      </c>
      <c r="N33" s="5">
        <f>IF(ISBLANK(Nutzungen!Q34),0,Nutzungen!$C34)</f>
        <v>0</v>
      </c>
      <c r="O33" s="5">
        <f>IF(ISBLANK(Nutzungen!R34),0,Nutzungen!$C34)</f>
        <v>0</v>
      </c>
      <c r="P33" s="5">
        <f>IF(ISBLANK(Nutzungen!S34),0,Nutzungen!$C34)</f>
        <v>0</v>
      </c>
      <c r="Q33" s="5">
        <f>IF(ISBLANK(Nutzungen!T34),0,Nutzungen!$C34)</f>
        <v>0</v>
      </c>
      <c r="R33" s="5">
        <f>IF(ISBLANK(Nutzungen!U34),0,Nutzungen!$C34)</f>
        <v>0</v>
      </c>
      <c r="T33" s="2">
        <f>C33*'"Maschinenraum"'!B$24+D33*'"Maschinenraum"'!C$24+E33*'"Maschinenraum"'!D$24+F33*'"Maschinenraum"'!E$24+G33*'"Maschinenraum"'!F$24+H33*'"Maschinenraum"'!G$24+I33*'"Maschinenraum"'!H$24+J33*'"Maschinenraum"'!I$24+K33*'"Maschinenraum"'!J$24+L33*'"Maschinenraum"'!K$24+M33*'"Maschinenraum"'!L$24+N33*'"Maschinenraum"'!M$24+O33*'"Maschinenraum"'!N$24+P33*'"Maschinenraum"'!O$24+Q33*'"Maschinenraum"'!P$24+R33*'"Maschinenraum"'!Q$24</f>
        <v>0</v>
      </c>
      <c r="U33" t="str">
        <f t="shared" si="1"/>
        <v/>
      </c>
      <c r="W33" s="1">
        <f t="shared" si="2"/>
        <v>0</v>
      </c>
      <c r="X33" s="1">
        <f t="shared" si="3"/>
        <v>0</v>
      </c>
      <c r="Y33" s="1">
        <f t="shared" si="4"/>
        <v>0</v>
      </c>
      <c r="Z33" s="1">
        <f t="shared" si="5"/>
        <v>0</v>
      </c>
      <c r="AA33" s="1">
        <f t="shared" si="6"/>
        <v>0</v>
      </c>
      <c r="AB33" s="1">
        <f t="shared" si="7"/>
        <v>0</v>
      </c>
      <c r="AC33" s="1">
        <f t="shared" si="8"/>
        <v>0</v>
      </c>
      <c r="AD33" s="1">
        <f t="shared" si="9"/>
        <v>0</v>
      </c>
      <c r="AE33" s="1">
        <f t="shared" si="10"/>
        <v>0</v>
      </c>
      <c r="AF33" s="1">
        <f t="shared" si="11"/>
        <v>0</v>
      </c>
      <c r="AG33" s="1">
        <f t="shared" si="12"/>
        <v>0</v>
      </c>
      <c r="AH33" s="1">
        <f t="shared" si="13"/>
        <v>0</v>
      </c>
      <c r="AI33" s="1">
        <f t="shared" si="14"/>
        <v>0</v>
      </c>
      <c r="AJ33" s="1">
        <f t="shared" si="15"/>
        <v>0</v>
      </c>
    </row>
    <row r="34" spans="2:36" x14ac:dyDescent="0.25">
      <c r="B34" t="str">
        <f>IF(ISBLANK(Nutzungen!D35),"",Nutzungen!D35)</f>
        <v/>
      </c>
      <c r="C34" s="5">
        <f>IF(ISBLANK(Nutzungen!F35),0,Nutzungen!$C35)</f>
        <v>0</v>
      </c>
      <c r="D34" s="5">
        <f>IF(ISBLANK(Nutzungen!G35),0,Nutzungen!$C35)</f>
        <v>0</v>
      </c>
      <c r="E34" s="5">
        <f>IF(ISBLANK(Nutzungen!H35),0,Nutzungen!$C35)</f>
        <v>0</v>
      </c>
      <c r="F34" s="5">
        <f>IF(ISBLANK(Nutzungen!I35),0,Nutzungen!$C35)</f>
        <v>0</v>
      </c>
      <c r="G34" s="5">
        <f>IF(ISBLANK(Nutzungen!J35),0,Nutzungen!$C35)</f>
        <v>0</v>
      </c>
      <c r="H34" s="5">
        <f>IF(ISBLANK(Nutzungen!K35),0,Nutzungen!$C35)</f>
        <v>0</v>
      </c>
      <c r="I34" s="5">
        <f>IF(ISBLANK(Nutzungen!L35),0,Nutzungen!$C35)</f>
        <v>0</v>
      </c>
      <c r="J34" s="5">
        <f>IF(ISBLANK(Nutzungen!M35),0,Nutzungen!$C35)</f>
        <v>0</v>
      </c>
      <c r="K34" s="5">
        <f>IF(ISBLANK(Nutzungen!N35),0,Nutzungen!$C35)</f>
        <v>0</v>
      </c>
      <c r="L34" s="5">
        <f>IF(ISBLANK(Nutzungen!O35),0,Nutzungen!$C35)</f>
        <v>0</v>
      </c>
      <c r="M34" s="5">
        <f>IF(ISBLANK(Nutzungen!P35),0,Nutzungen!$C35)</f>
        <v>0</v>
      </c>
      <c r="N34" s="5">
        <f>IF(ISBLANK(Nutzungen!Q35),0,Nutzungen!$C35)</f>
        <v>0</v>
      </c>
      <c r="O34" s="5">
        <f>IF(ISBLANK(Nutzungen!R35),0,Nutzungen!$C35)</f>
        <v>0</v>
      </c>
      <c r="P34" s="5">
        <f>IF(ISBLANK(Nutzungen!S35),0,Nutzungen!$C35)</f>
        <v>0</v>
      </c>
      <c r="Q34" s="5">
        <f>IF(ISBLANK(Nutzungen!T35),0,Nutzungen!$C35)</f>
        <v>0</v>
      </c>
      <c r="R34" s="5">
        <f>IF(ISBLANK(Nutzungen!U35),0,Nutzungen!$C35)</f>
        <v>0</v>
      </c>
      <c r="T34" s="2">
        <f>C34*'"Maschinenraum"'!B$24+D34*'"Maschinenraum"'!C$24+E34*'"Maschinenraum"'!D$24+F34*'"Maschinenraum"'!E$24+G34*'"Maschinenraum"'!F$24+H34*'"Maschinenraum"'!G$24+I34*'"Maschinenraum"'!H$24+J34*'"Maschinenraum"'!I$24+K34*'"Maschinenraum"'!J$24+L34*'"Maschinenraum"'!K$24+M34*'"Maschinenraum"'!L$24+N34*'"Maschinenraum"'!M$24+O34*'"Maschinenraum"'!N$24+P34*'"Maschinenraum"'!O$24+Q34*'"Maschinenraum"'!P$24+R34*'"Maschinenraum"'!Q$24</f>
        <v>0</v>
      </c>
      <c r="U34" t="str">
        <f t="shared" si="1"/>
        <v/>
      </c>
      <c r="W34" s="1">
        <f t="shared" si="2"/>
        <v>0</v>
      </c>
      <c r="X34" s="1">
        <f t="shared" si="3"/>
        <v>0</v>
      </c>
      <c r="Y34" s="1">
        <f t="shared" si="4"/>
        <v>0</v>
      </c>
      <c r="Z34" s="1">
        <f t="shared" si="5"/>
        <v>0</v>
      </c>
      <c r="AA34" s="1">
        <f t="shared" si="6"/>
        <v>0</v>
      </c>
      <c r="AB34" s="1">
        <f t="shared" si="7"/>
        <v>0</v>
      </c>
      <c r="AC34" s="1">
        <f t="shared" si="8"/>
        <v>0</v>
      </c>
      <c r="AD34" s="1">
        <f t="shared" si="9"/>
        <v>0</v>
      </c>
      <c r="AE34" s="1">
        <f t="shared" si="10"/>
        <v>0</v>
      </c>
      <c r="AF34" s="1">
        <f t="shared" si="11"/>
        <v>0</v>
      </c>
      <c r="AG34" s="1">
        <f t="shared" si="12"/>
        <v>0</v>
      </c>
      <c r="AH34" s="1">
        <f t="shared" si="13"/>
        <v>0</v>
      </c>
      <c r="AI34" s="1">
        <f t="shared" si="14"/>
        <v>0</v>
      </c>
      <c r="AJ34" s="1">
        <f t="shared" si="15"/>
        <v>0</v>
      </c>
    </row>
    <row r="35" spans="2:36" x14ac:dyDescent="0.25">
      <c r="B35" t="str">
        <f>IF(ISBLANK(Nutzungen!D36),"",Nutzungen!D36)</f>
        <v/>
      </c>
      <c r="C35" s="5">
        <f>IF(ISBLANK(Nutzungen!F36),0,Nutzungen!$C36)</f>
        <v>0</v>
      </c>
      <c r="D35" s="5">
        <f>IF(ISBLANK(Nutzungen!G36),0,Nutzungen!$C36)</f>
        <v>0</v>
      </c>
      <c r="E35" s="5">
        <f>IF(ISBLANK(Nutzungen!H36),0,Nutzungen!$C36)</f>
        <v>0</v>
      </c>
      <c r="F35" s="5">
        <f>IF(ISBLANK(Nutzungen!I36),0,Nutzungen!$C36)</f>
        <v>0</v>
      </c>
      <c r="G35" s="5">
        <f>IF(ISBLANK(Nutzungen!J36),0,Nutzungen!$C36)</f>
        <v>0</v>
      </c>
      <c r="H35" s="5">
        <f>IF(ISBLANK(Nutzungen!K36),0,Nutzungen!$C36)</f>
        <v>0</v>
      </c>
      <c r="I35" s="5">
        <f>IF(ISBLANK(Nutzungen!L36),0,Nutzungen!$C36)</f>
        <v>0</v>
      </c>
      <c r="J35" s="5">
        <f>IF(ISBLANK(Nutzungen!M36),0,Nutzungen!$C36)</f>
        <v>0</v>
      </c>
      <c r="K35" s="5">
        <f>IF(ISBLANK(Nutzungen!N36),0,Nutzungen!$C36)</f>
        <v>0</v>
      </c>
      <c r="L35" s="5">
        <f>IF(ISBLANK(Nutzungen!O36),0,Nutzungen!$C36)</f>
        <v>0</v>
      </c>
      <c r="M35" s="5">
        <f>IF(ISBLANK(Nutzungen!P36),0,Nutzungen!$C36)</f>
        <v>0</v>
      </c>
      <c r="N35" s="5">
        <f>IF(ISBLANK(Nutzungen!Q36),0,Nutzungen!$C36)</f>
        <v>0</v>
      </c>
      <c r="O35" s="5">
        <f>IF(ISBLANK(Nutzungen!R36),0,Nutzungen!$C36)</f>
        <v>0</v>
      </c>
      <c r="P35" s="5">
        <f>IF(ISBLANK(Nutzungen!S36),0,Nutzungen!$C36)</f>
        <v>0</v>
      </c>
      <c r="Q35" s="5">
        <f>IF(ISBLANK(Nutzungen!T36),0,Nutzungen!$C36)</f>
        <v>0</v>
      </c>
      <c r="R35" s="5">
        <f>IF(ISBLANK(Nutzungen!U36),0,Nutzungen!$C36)</f>
        <v>0</v>
      </c>
      <c r="T35" s="2">
        <f>C35*'"Maschinenraum"'!B$24+D35*'"Maschinenraum"'!C$24+E35*'"Maschinenraum"'!D$24+F35*'"Maschinenraum"'!E$24+G35*'"Maschinenraum"'!F$24+H35*'"Maschinenraum"'!G$24+I35*'"Maschinenraum"'!H$24+J35*'"Maschinenraum"'!I$24+K35*'"Maschinenraum"'!J$24+L35*'"Maschinenraum"'!K$24+M35*'"Maschinenraum"'!L$24+N35*'"Maschinenraum"'!M$24+O35*'"Maschinenraum"'!N$24+P35*'"Maschinenraum"'!O$24+Q35*'"Maschinenraum"'!P$24+R35*'"Maschinenraum"'!Q$24</f>
        <v>0</v>
      </c>
      <c r="U35" t="str">
        <f t="shared" si="1"/>
        <v/>
      </c>
      <c r="W35" s="1">
        <f t="shared" si="2"/>
        <v>0</v>
      </c>
      <c r="X35" s="1">
        <f t="shared" si="3"/>
        <v>0</v>
      </c>
      <c r="Y35" s="1">
        <f t="shared" si="4"/>
        <v>0</v>
      </c>
      <c r="Z35" s="1">
        <f t="shared" si="5"/>
        <v>0</v>
      </c>
      <c r="AA35" s="1">
        <f t="shared" si="6"/>
        <v>0</v>
      </c>
      <c r="AB35" s="1">
        <f t="shared" si="7"/>
        <v>0</v>
      </c>
      <c r="AC35" s="1">
        <f t="shared" si="8"/>
        <v>0</v>
      </c>
      <c r="AD35" s="1">
        <f t="shared" si="9"/>
        <v>0</v>
      </c>
      <c r="AE35" s="1">
        <f t="shared" si="10"/>
        <v>0</v>
      </c>
      <c r="AF35" s="1">
        <f t="shared" si="11"/>
        <v>0</v>
      </c>
      <c r="AG35" s="1">
        <f t="shared" si="12"/>
        <v>0</v>
      </c>
      <c r="AH35" s="1">
        <f t="shared" si="13"/>
        <v>0</v>
      </c>
      <c r="AI35" s="1">
        <f t="shared" si="14"/>
        <v>0</v>
      </c>
      <c r="AJ35" s="1">
        <f t="shared" si="15"/>
        <v>0</v>
      </c>
    </row>
    <row r="36" spans="2:36" x14ac:dyDescent="0.25">
      <c r="B36" t="str">
        <f>IF(ISBLANK(Nutzungen!D37),"",Nutzungen!D37)</f>
        <v/>
      </c>
      <c r="C36" s="5">
        <f>IF(ISBLANK(Nutzungen!F37),0,Nutzungen!$C37)</f>
        <v>0</v>
      </c>
      <c r="D36" s="5">
        <f>IF(ISBLANK(Nutzungen!G37),0,Nutzungen!$C37)</f>
        <v>0</v>
      </c>
      <c r="E36" s="5">
        <f>IF(ISBLANK(Nutzungen!H37),0,Nutzungen!$C37)</f>
        <v>0</v>
      </c>
      <c r="F36" s="5">
        <f>IF(ISBLANK(Nutzungen!I37),0,Nutzungen!$C37)</f>
        <v>0</v>
      </c>
      <c r="G36" s="5">
        <f>IF(ISBLANK(Nutzungen!J37),0,Nutzungen!$C37)</f>
        <v>0</v>
      </c>
      <c r="H36" s="5">
        <f>IF(ISBLANK(Nutzungen!K37),0,Nutzungen!$C37)</f>
        <v>0</v>
      </c>
      <c r="I36" s="5">
        <f>IF(ISBLANK(Nutzungen!L37),0,Nutzungen!$C37)</f>
        <v>0</v>
      </c>
      <c r="J36" s="5">
        <f>IF(ISBLANK(Nutzungen!M37),0,Nutzungen!$C37)</f>
        <v>0</v>
      </c>
      <c r="K36" s="5">
        <f>IF(ISBLANK(Nutzungen!N37),0,Nutzungen!$C37)</f>
        <v>0</v>
      </c>
      <c r="L36" s="5">
        <f>IF(ISBLANK(Nutzungen!O37),0,Nutzungen!$C37)</f>
        <v>0</v>
      </c>
      <c r="M36" s="5">
        <f>IF(ISBLANK(Nutzungen!P37),0,Nutzungen!$C37)</f>
        <v>0</v>
      </c>
      <c r="N36" s="5">
        <f>IF(ISBLANK(Nutzungen!Q37),0,Nutzungen!$C37)</f>
        <v>0</v>
      </c>
      <c r="O36" s="5">
        <f>IF(ISBLANK(Nutzungen!R37),0,Nutzungen!$C37)</f>
        <v>0</v>
      </c>
      <c r="P36" s="5">
        <f>IF(ISBLANK(Nutzungen!S37),0,Nutzungen!$C37)</f>
        <v>0</v>
      </c>
      <c r="Q36" s="5">
        <f>IF(ISBLANK(Nutzungen!T37),0,Nutzungen!$C37)</f>
        <v>0</v>
      </c>
      <c r="R36" s="5">
        <f>IF(ISBLANK(Nutzungen!U37),0,Nutzungen!$C37)</f>
        <v>0</v>
      </c>
      <c r="T36" s="2">
        <f>C36*'"Maschinenraum"'!B$24+D36*'"Maschinenraum"'!C$24+E36*'"Maschinenraum"'!D$24+F36*'"Maschinenraum"'!E$24+G36*'"Maschinenraum"'!F$24+H36*'"Maschinenraum"'!G$24+I36*'"Maschinenraum"'!H$24+J36*'"Maschinenraum"'!I$24+K36*'"Maschinenraum"'!J$24+L36*'"Maschinenraum"'!K$24+M36*'"Maschinenraum"'!L$24+N36*'"Maschinenraum"'!M$24+O36*'"Maschinenraum"'!N$24+P36*'"Maschinenraum"'!O$24+Q36*'"Maschinenraum"'!P$24+R36*'"Maschinenraum"'!Q$24</f>
        <v>0</v>
      </c>
      <c r="U36" t="str">
        <f t="shared" si="1"/>
        <v/>
      </c>
      <c r="W36" s="1">
        <f t="shared" si="2"/>
        <v>0</v>
      </c>
      <c r="X36" s="1">
        <f t="shared" si="3"/>
        <v>0</v>
      </c>
      <c r="Y36" s="1">
        <f t="shared" si="4"/>
        <v>0</v>
      </c>
      <c r="Z36" s="1">
        <f t="shared" si="5"/>
        <v>0</v>
      </c>
      <c r="AA36" s="1">
        <f t="shared" si="6"/>
        <v>0</v>
      </c>
      <c r="AB36" s="1">
        <f t="shared" si="7"/>
        <v>0</v>
      </c>
      <c r="AC36" s="1">
        <f t="shared" si="8"/>
        <v>0</v>
      </c>
      <c r="AD36" s="1">
        <f t="shared" si="9"/>
        <v>0</v>
      </c>
      <c r="AE36" s="1">
        <f t="shared" si="10"/>
        <v>0</v>
      </c>
      <c r="AF36" s="1">
        <f t="shared" si="11"/>
        <v>0</v>
      </c>
      <c r="AG36" s="1">
        <f t="shared" si="12"/>
        <v>0</v>
      </c>
      <c r="AH36" s="1">
        <f t="shared" si="13"/>
        <v>0</v>
      </c>
      <c r="AI36" s="1">
        <f t="shared" si="14"/>
        <v>0</v>
      </c>
      <c r="AJ36" s="1">
        <f t="shared" si="15"/>
        <v>0</v>
      </c>
    </row>
    <row r="37" spans="2:36" x14ac:dyDescent="0.25">
      <c r="B37" t="str">
        <f>IF(ISBLANK(Nutzungen!D38),"",Nutzungen!D38)</f>
        <v/>
      </c>
      <c r="C37" s="5">
        <f>IF(ISBLANK(Nutzungen!F38),0,Nutzungen!$C38)</f>
        <v>0</v>
      </c>
      <c r="D37" s="5">
        <f>IF(ISBLANK(Nutzungen!G38),0,Nutzungen!$C38)</f>
        <v>0</v>
      </c>
      <c r="E37" s="5">
        <f>IF(ISBLANK(Nutzungen!H38),0,Nutzungen!$C38)</f>
        <v>0</v>
      </c>
      <c r="F37" s="5">
        <f>IF(ISBLANK(Nutzungen!I38),0,Nutzungen!$C38)</f>
        <v>0</v>
      </c>
      <c r="G37" s="5">
        <f>IF(ISBLANK(Nutzungen!J38),0,Nutzungen!$C38)</f>
        <v>0</v>
      </c>
      <c r="H37" s="5">
        <f>IF(ISBLANK(Nutzungen!K38),0,Nutzungen!$C38)</f>
        <v>0</v>
      </c>
      <c r="I37" s="5">
        <f>IF(ISBLANK(Nutzungen!L38),0,Nutzungen!$C38)</f>
        <v>0</v>
      </c>
      <c r="J37" s="5">
        <f>IF(ISBLANK(Nutzungen!M38),0,Nutzungen!$C38)</f>
        <v>0</v>
      </c>
      <c r="K37" s="5">
        <f>IF(ISBLANK(Nutzungen!N38),0,Nutzungen!$C38)</f>
        <v>0</v>
      </c>
      <c r="L37" s="5">
        <f>IF(ISBLANK(Nutzungen!O38),0,Nutzungen!$C38)</f>
        <v>0</v>
      </c>
      <c r="M37" s="5">
        <f>IF(ISBLANK(Nutzungen!P38),0,Nutzungen!$C38)</f>
        <v>0</v>
      </c>
      <c r="N37" s="5">
        <f>IF(ISBLANK(Nutzungen!Q38),0,Nutzungen!$C38)</f>
        <v>0</v>
      </c>
      <c r="O37" s="5">
        <f>IF(ISBLANK(Nutzungen!R38),0,Nutzungen!$C38)</f>
        <v>0</v>
      </c>
      <c r="P37" s="5">
        <f>IF(ISBLANK(Nutzungen!S38),0,Nutzungen!$C38)</f>
        <v>0</v>
      </c>
      <c r="Q37" s="5">
        <f>IF(ISBLANK(Nutzungen!T38),0,Nutzungen!$C38)</f>
        <v>0</v>
      </c>
      <c r="R37" s="5">
        <f>IF(ISBLANK(Nutzungen!U38),0,Nutzungen!$C38)</f>
        <v>0</v>
      </c>
      <c r="T37" s="2">
        <f>C37*'"Maschinenraum"'!B$24+D37*'"Maschinenraum"'!C$24+E37*'"Maschinenraum"'!D$24+F37*'"Maschinenraum"'!E$24+G37*'"Maschinenraum"'!F$24+H37*'"Maschinenraum"'!G$24+I37*'"Maschinenraum"'!H$24+J37*'"Maschinenraum"'!I$24+K37*'"Maschinenraum"'!J$24+L37*'"Maschinenraum"'!K$24+M37*'"Maschinenraum"'!L$24+N37*'"Maschinenraum"'!M$24+O37*'"Maschinenraum"'!N$24+P37*'"Maschinenraum"'!O$24+Q37*'"Maschinenraum"'!P$24+R37*'"Maschinenraum"'!Q$24</f>
        <v>0</v>
      </c>
      <c r="U37" t="str">
        <f t="shared" si="1"/>
        <v/>
      </c>
      <c r="W37" s="1">
        <f t="shared" si="2"/>
        <v>0</v>
      </c>
      <c r="X37" s="1">
        <f t="shared" si="3"/>
        <v>0</v>
      </c>
      <c r="Y37" s="1">
        <f t="shared" si="4"/>
        <v>0</v>
      </c>
      <c r="Z37" s="1">
        <f t="shared" si="5"/>
        <v>0</v>
      </c>
      <c r="AA37" s="1">
        <f t="shared" si="6"/>
        <v>0</v>
      </c>
      <c r="AB37" s="1">
        <f t="shared" si="7"/>
        <v>0</v>
      </c>
      <c r="AC37" s="1">
        <f t="shared" si="8"/>
        <v>0</v>
      </c>
      <c r="AD37" s="1">
        <f t="shared" si="9"/>
        <v>0</v>
      </c>
      <c r="AE37" s="1">
        <f t="shared" si="10"/>
        <v>0</v>
      </c>
      <c r="AF37" s="1">
        <f t="shared" si="11"/>
        <v>0</v>
      </c>
      <c r="AG37" s="1">
        <f t="shared" si="12"/>
        <v>0</v>
      </c>
      <c r="AH37" s="1">
        <f t="shared" si="13"/>
        <v>0</v>
      </c>
      <c r="AI37" s="1">
        <f t="shared" si="14"/>
        <v>0</v>
      </c>
      <c r="AJ37" s="1">
        <f t="shared" si="15"/>
        <v>0</v>
      </c>
    </row>
    <row r="38" spans="2:36" x14ac:dyDescent="0.25">
      <c r="B38" t="str">
        <f>IF(ISBLANK(Nutzungen!D39),"",Nutzungen!D39)</f>
        <v/>
      </c>
      <c r="C38" s="5">
        <f>IF(ISBLANK(Nutzungen!F39),0,Nutzungen!$C39)</f>
        <v>0</v>
      </c>
      <c r="D38" s="5">
        <f>IF(ISBLANK(Nutzungen!G39),0,Nutzungen!$C39)</f>
        <v>0</v>
      </c>
      <c r="E38" s="5">
        <f>IF(ISBLANK(Nutzungen!H39),0,Nutzungen!$C39)</f>
        <v>0</v>
      </c>
      <c r="F38" s="5">
        <f>IF(ISBLANK(Nutzungen!I39),0,Nutzungen!$C39)</f>
        <v>0</v>
      </c>
      <c r="G38" s="5">
        <f>IF(ISBLANK(Nutzungen!J39),0,Nutzungen!$C39)</f>
        <v>0</v>
      </c>
      <c r="H38" s="5">
        <f>IF(ISBLANK(Nutzungen!K39),0,Nutzungen!$C39)</f>
        <v>0</v>
      </c>
      <c r="I38" s="5">
        <f>IF(ISBLANK(Nutzungen!L39),0,Nutzungen!$C39)</f>
        <v>0</v>
      </c>
      <c r="J38" s="5">
        <f>IF(ISBLANK(Nutzungen!M39),0,Nutzungen!$C39)</f>
        <v>0</v>
      </c>
      <c r="K38" s="5">
        <f>IF(ISBLANK(Nutzungen!N39),0,Nutzungen!$C39)</f>
        <v>0</v>
      </c>
      <c r="L38" s="5">
        <f>IF(ISBLANK(Nutzungen!O39),0,Nutzungen!$C39)</f>
        <v>0</v>
      </c>
      <c r="M38" s="5">
        <f>IF(ISBLANK(Nutzungen!P39),0,Nutzungen!$C39)</f>
        <v>0</v>
      </c>
      <c r="N38" s="5">
        <f>IF(ISBLANK(Nutzungen!Q39),0,Nutzungen!$C39)</f>
        <v>0</v>
      </c>
      <c r="O38" s="5">
        <f>IF(ISBLANK(Nutzungen!R39),0,Nutzungen!$C39)</f>
        <v>0</v>
      </c>
      <c r="P38" s="5">
        <f>IF(ISBLANK(Nutzungen!S39),0,Nutzungen!$C39)</f>
        <v>0</v>
      </c>
      <c r="Q38" s="5">
        <f>IF(ISBLANK(Nutzungen!T39),0,Nutzungen!$C39)</f>
        <v>0</v>
      </c>
      <c r="R38" s="5">
        <f>IF(ISBLANK(Nutzungen!U39),0,Nutzungen!$C39)</f>
        <v>0</v>
      </c>
      <c r="T38" s="2">
        <f>C38*'"Maschinenraum"'!B$24+D38*'"Maschinenraum"'!C$24+E38*'"Maschinenraum"'!D$24+F38*'"Maschinenraum"'!E$24+G38*'"Maschinenraum"'!F$24+H38*'"Maschinenraum"'!G$24+I38*'"Maschinenraum"'!H$24+J38*'"Maschinenraum"'!I$24+K38*'"Maschinenraum"'!J$24+L38*'"Maschinenraum"'!K$24+M38*'"Maschinenraum"'!L$24+N38*'"Maschinenraum"'!M$24+O38*'"Maschinenraum"'!N$24+P38*'"Maschinenraum"'!O$24+Q38*'"Maschinenraum"'!P$24+R38*'"Maschinenraum"'!Q$24</f>
        <v>0</v>
      </c>
      <c r="U38" t="str">
        <f t="shared" si="1"/>
        <v/>
      </c>
      <c r="W38" s="1">
        <f t="shared" si="2"/>
        <v>0</v>
      </c>
      <c r="X38" s="1">
        <f t="shared" si="3"/>
        <v>0</v>
      </c>
      <c r="Y38" s="1">
        <f t="shared" si="4"/>
        <v>0</v>
      </c>
      <c r="Z38" s="1">
        <f t="shared" si="5"/>
        <v>0</v>
      </c>
      <c r="AA38" s="1">
        <f t="shared" si="6"/>
        <v>0</v>
      </c>
      <c r="AB38" s="1">
        <f t="shared" si="7"/>
        <v>0</v>
      </c>
      <c r="AC38" s="1">
        <f t="shared" si="8"/>
        <v>0</v>
      </c>
      <c r="AD38" s="1">
        <f t="shared" si="9"/>
        <v>0</v>
      </c>
      <c r="AE38" s="1">
        <f t="shared" si="10"/>
        <v>0</v>
      </c>
      <c r="AF38" s="1">
        <f t="shared" si="11"/>
        <v>0</v>
      </c>
      <c r="AG38" s="1">
        <f t="shared" si="12"/>
        <v>0</v>
      </c>
      <c r="AH38" s="1">
        <f t="shared" si="13"/>
        <v>0</v>
      </c>
      <c r="AI38" s="1">
        <f t="shared" si="14"/>
        <v>0</v>
      </c>
      <c r="AJ38" s="1">
        <f t="shared" si="15"/>
        <v>0</v>
      </c>
    </row>
    <row r="39" spans="2:36" x14ac:dyDescent="0.25">
      <c r="B39" t="str">
        <f>IF(ISBLANK(Nutzungen!D40),"",Nutzungen!D40)</f>
        <v/>
      </c>
      <c r="C39" s="5">
        <f>IF(ISBLANK(Nutzungen!F40),0,Nutzungen!$C40)</f>
        <v>0</v>
      </c>
      <c r="D39" s="5">
        <f>IF(ISBLANK(Nutzungen!G40),0,Nutzungen!$C40)</f>
        <v>0</v>
      </c>
      <c r="E39" s="5">
        <f>IF(ISBLANK(Nutzungen!H40),0,Nutzungen!$C40)</f>
        <v>0</v>
      </c>
      <c r="F39" s="5">
        <f>IF(ISBLANK(Nutzungen!I40),0,Nutzungen!$C40)</f>
        <v>0</v>
      </c>
      <c r="G39" s="5">
        <f>IF(ISBLANK(Nutzungen!J40),0,Nutzungen!$C40)</f>
        <v>0</v>
      </c>
      <c r="H39" s="5">
        <f>IF(ISBLANK(Nutzungen!K40),0,Nutzungen!$C40)</f>
        <v>0</v>
      </c>
      <c r="I39" s="5">
        <f>IF(ISBLANK(Nutzungen!L40),0,Nutzungen!$C40)</f>
        <v>0</v>
      </c>
      <c r="J39" s="5">
        <f>IF(ISBLANK(Nutzungen!M40),0,Nutzungen!$C40)</f>
        <v>0</v>
      </c>
      <c r="K39" s="5">
        <f>IF(ISBLANK(Nutzungen!N40),0,Nutzungen!$C40)</f>
        <v>0</v>
      </c>
      <c r="L39" s="5">
        <f>IF(ISBLANK(Nutzungen!O40),0,Nutzungen!$C40)</f>
        <v>0</v>
      </c>
      <c r="M39" s="5">
        <f>IF(ISBLANK(Nutzungen!P40),0,Nutzungen!$C40)</f>
        <v>0</v>
      </c>
      <c r="N39" s="5">
        <f>IF(ISBLANK(Nutzungen!Q40),0,Nutzungen!$C40)</f>
        <v>0</v>
      </c>
      <c r="O39" s="5">
        <f>IF(ISBLANK(Nutzungen!R40),0,Nutzungen!$C40)</f>
        <v>0</v>
      </c>
      <c r="P39" s="5">
        <f>IF(ISBLANK(Nutzungen!S40),0,Nutzungen!$C40)</f>
        <v>0</v>
      </c>
      <c r="Q39" s="5">
        <f>IF(ISBLANK(Nutzungen!T40),0,Nutzungen!$C40)</f>
        <v>0</v>
      </c>
      <c r="R39" s="5">
        <f>IF(ISBLANK(Nutzungen!U40),0,Nutzungen!$C40)</f>
        <v>0</v>
      </c>
      <c r="T39" s="2">
        <f>C39*'"Maschinenraum"'!B$24+D39*'"Maschinenraum"'!C$24+E39*'"Maschinenraum"'!D$24+F39*'"Maschinenraum"'!E$24+G39*'"Maschinenraum"'!F$24+H39*'"Maschinenraum"'!G$24+I39*'"Maschinenraum"'!H$24+J39*'"Maschinenraum"'!I$24+K39*'"Maschinenraum"'!J$24+L39*'"Maschinenraum"'!K$24+M39*'"Maschinenraum"'!L$24+N39*'"Maschinenraum"'!M$24+O39*'"Maschinenraum"'!N$24+P39*'"Maschinenraum"'!O$24+Q39*'"Maschinenraum"'!P$24+R39*'"Maschinenraum"'!Q$24</f>
        <v>0</v>
      </c>
      <c r="U39" t="str">
        <f t="shared" si="1"/>
        <v/>
      </c>
      <c r="W39" s="1">
        <f t="shared" si="2"/>
        <v>0</v>
      </c>
      <c r="X39" s="1">
        <f t="shared" si="3"/>
        <v>0</v>
      </c>
      <c r="Y39" s="1">
        <f t="shared" si="4"/>
        <v>0</v>
      </c>
      <c r="Z39" s="1">
        <f t="shared" si="5"/>
        <v>0</v>
      </c>
      <c r="AA39" s="1">
        <f t="shared" si="6"/>
        <v>0</v>
      </c>
      <c r="AB39" s="1">
        <f t="shared" si="7"/>
        <v>0</v>
      </c>
      <c r="AC39" s="1">
        <f t="shared" si="8"/>
        <v>0</v>
      </c>
      <c r="AD39" s="1">
        <f t="shared" si="9"/>
        <v>0</v>
      </c>
      <c r="AE39" s="1">
        <f t="shared" si="10"/>
        <v>0</v>
      </c>
      <c r="AF39" s="1">
        <f t="shared" si="11"/>
        <v>0</v>
      </c>
      <c r="AG39" s="1">
        <f t="shared" si="12"/>
        <v>0</v>
      </c>
      <c r="AH39" s="1">
        <f t="shared" si="13"/>
        <v>0</v>
      </c>
      <c r="AI39" s="1">
        <f t="shared" si="14"/>
        <v>0</v>
      </c>
      <c r="AJ39" s="1">
        <f t="shared" si="15"/>
        <v>0</v>
      </c>
    </row>
    <row r="40" spans="2:36" x14ac:dyDescent="0.25">
      <c r="B40" t="str">
        <f>IF(ISBLANK(Nutzungen!D41),"",Nutzungen!D41)</f>
        <v/>
      </c>
      <c r="C40" s="5">
        <f>IF(ISBLANK(Nutzungen!F41),0,Nutzungen!$C41)</f>
        <v>0</v>
      </c>
      <c r="D40" s="5">
        <f>IF(ISBLANK(Nutzungen!G41),0,Nutzungen!$C41)</f>
        <v>0</v>
      </c>
      <c r="E40" s="5">
        <f>IF(ISBLANK(Nutzungen!H41),0,Nutzungen!$C41)</f>
        <v>0</v>
      </c>
      <c r="F40" s="5">
        <f>IF(ISBLANK(Nutzungen!I41),0,Nutzungen!$C41)</f>
        <v>0</v>
      </c>
      <c r="G40" s="5">
        <f>IF(ISBLANK(Nutzungen!J41),0,Nutzungen!$C41)</f>
        <v>0</v>
      </c>
      <c r="H40" s="5">
        <f>IF(ISBLANK(Nutzungen!K41),0,Nutzungen!$C41)</f>
        <v>0</v>
      </c>
      <c r="I40" s="5">
        <f>IF(ISBLANK(Nutzungen!L41),0,Nutzungen!$C41)</f>
        <v>0</v>
      </c>
      <c r="J40" s="5">
        <f>IF(ISBLANK(Nutzungen!M41),0,Nutzungen!$C41)</f>
        <v>0</v>
      </c>
      <c r="K40" s="5">
        <f>IF(ISBLANK(Nutzungen!N41),0,Nutzungen!$C41)</f>
        <v>0</v>
      </c>
      <c r="L40" s="5">
        <f>IF(ISBLANK(Nutzungen!O41),0,Nutzungen!$C41)</f>
        <v>0</v>
      </c>
      <c r="M40" s="5">
        <f>IF(ISBLANK(Nutzungen!P41),0,Nutzungen!$C41)</f>
        <v>0</v>
      </c>
      <c r="N40" s="5">
        <f>IF(ISBLANK(Nutzungen!Q41),0,Nutzungen!$C41)</f>
        <v>0</v>
      </c>
      <c r="O40" s="5">
        <f>IF(ISBLANK(Nutzungen!R41),0,Nutzungen!$C41)</f>
        <v>0</v>
      </c>
      <c r="P40" s="5">
        <f>IF(ISBLANK(Nutzungen!S41),0,Nutzungen!$C41)</f>
        <v>0</v>
      </c>
      <c r="Q40" s="5">
        <f>IF(ISBLANK(Nutzungen!T41),0,Nutzungen!$C41)</f>
        <v>0</v>
      </c>
      <c r="R40" s="5">
        <f>IF(ISBLANK(Nutzungen!U41),0,Nutzungen!$C41)</f>
        <v>0</v>
      </c>
      <c r="T40" s="2">
        <f>C40*'"Maschinenraum"'!B$24+D40*'"Maschinenraum"'!C$24+E40*'"Maschinenraum"'!D$24+F40*'"Maschinenraum"'!E$24+G40*'"Maschinenraum"'!F$24+H40*'"Maschinenraum"'!G$24+I40*'"Maschinenraum"'!H$24+J40*'"Maschinenraum"'!I$24+K40*'"Maschinenraum"'!J$24+L40*'"Maschinenraum"'!K$24+M40*'"Maschinenraum"'!L$24+N40*'"Maschinenraum"'!M$24+O40*'"Maschinenraum"'!N$24+P40*'"Maschinenraum"'!O$24+Q40*'"Maschinenraum"'!P$24+R40*'"Maschinenraum"'!Q$24</f>
        <v>0</v>
      </c>
      <c r="U40" t="str">
        <f t="shared" si="1"/>
        <v/>
      </c>
      <c r="W40" s="1">
        <f t="shared" si="2"/>
        <v>0</v>
      </c>
      <c r="X40" s="1">
        <f t="shared" si="3"/>
        <v>0</v>
      </c>
      <c r="Y40" s="1">
        <f t="shared" si="4"/>
        <v>0</v>
      </c>
      <c r="Z40" s="1">
        <f t="shared" si="5"/>
        <v>0</v>
      </c>
      <c r="AA40" s="1">
        <f t="shared" si="6"/>
        <v>0</v>
      </c>
      <c r="AB40" s="1">
        <f t="shared" si="7"/>
        <v>0</v>
      </c>
      <c r="AC40" s="1">
        <f t="shared" si="8"/>
        <v>0</v>
      </c>
      <c r="AD40" s="1">
        <f t="shared" si="9"/>
        <v>0</v>
      </c>
      <c r="AE40" s="1">
        <f t="shared" si="10"/>
        <v>0</v>
      </c>
      <c r="AF40" s="1">
        <f t="shared" si="11"/>
        <v>0</v>
      </c>
      <c r="AG40" s="1">
        <f t="shared" si="12"/>
        <v>0</v>
      </c>
      <c r="AH40" s="1">
        <f t="shared" si="13"/>
        <v>0</v>
      </c>
      <c r="AI40" s="1">
        <f t="shared" si="14"/>
        <v>0</v>
      </c>
      <c r="AJ40" s="1">
        <f t="shared" si="15"/>
        <v>0</v>
      </c>
    </row>
    <row r="41" spans="2:36" x14ac:dyDescent="0.25">
      <c r="B41" t="str">
        <f>IF(ISBLANK(Nutzungen!D42),"",Nutzungen!D42)</f>
        <v/>
      </c>
      <c r="C41" s="5">
        <f>IF(ISBLANK(Nutzungen!F42),0,Nutzungen!$C42)</f>
        <v>0</v>
      </c>
      <c r="D41" s="5">
        <f>IF(ISBLANK(Nutzungen!G42),0,Nutzungen!$C42)</f>
        <v>0</v>
      </c>
      <c r="E41" s="5">
        <f>IF(ISBLANK(Nutzungen!H42),0,Nutzungen!$C42)</f>
        <v>0</v>
      </c>
      <c r="F41" s="5">
        <f>IF(ISBLANK(Nutzungen!I42),0,Nutzungen!$C42)</f>
        <v>0</v>
      </c>
      <c r="G41" s="5">
        <f>IF(ISBLANK(Nutzungen!J42),0,Nutzungen!$C42)</f>
        <v>0</v>
      </c>
      <c r="H41" s="5">
        <f>IF(ISBLANK(Nutzungen!K42),0,Nutzungen!$C42)</f>
        <v>0</v>
      </c>
      <c r="I41" s="5">
        <f>IF(ISBLANK(Nutzungen!L42),0,Nutzungen!$C42)</f>
        <v>0</v>
      </c>
      <c r="J41" s="5">
        <f>IF(ISBLANK(Nutzungen!M42),0,Nutzungen!$C42)</f>
        <v>0</v>
      </c>
      <c r="K41" s="5">
        <f>IF(ISBLANK(Nutzungen!N42),0,Nutzungen!$C42)</f>
        <v>0</v>
      </c>
      <c r="L41" s="5">
        <f>IF(ISBLANK(Nutzungen!O42),0,Nutzungen!$C42)</f>
        <v>0</v>
      </c>
      <c r="M41" s="5">
        <f>IF(ISBLANK(Nutzungen!P42),0,Nutzungen!$C42)</f>
        <v>0</v>
      </c>
      <c r="N41" s="5">
        <f>IF(ISBLANK(Nutzungen!Q42),0,Nutzungen!$C42)</f>
        <v>0</v>
      </c>
      <c r="O41" s="5">
        <f>IF(ISBLANK(Nutzungen!R42),0,Nutzungen!$C42)</f>
        <v>0</v>
      </c>
      <c r="P41" s="5">
        <f>IF(ISBLANK(Nutzungen!S42),0,Nutzungen!$C42)</f>
        <v>0</v>
      </c>
      <c r="Q41" s="5">
        <f>IF(ISBLANK(Nutzungen!T42),0,Nutzungen!$C42)</f>
        <v>0</v>
      </c>
      <c r="R41" s="5">
        <f>IF(ISBLANK(Nutzungen!U42),0,Nutzungen!$C42)</f>
        <v>0</v>
      </c>
      <c r="T41" s="2">
        <f>C41*'"Maschinenraum"'!B$24+D41*'"Maschinenraum"'!C$24+E41*'"Maschinenraum"'!D$24+F41*'"Maschinenraum"'!E$24+G41*'"Maschinenraum"'!F$24+H41*'"Maschinenraum"'!G$24+I41*'"Maschinenraum"'!H$24+J41*'"Maschinenraum"'!I$24+K41*'"Maschinenraum"'!J$24+L41*'"Maschinenraum"'!K$24+M41*'"Maschinenraum"'!L$24+N41*'"Maschinenraum"'!M$24+O41*'"Maschinenraum"'!N$24+P41*'"Maschinenraum"'!O$24+Q41*'"Maschinenraum"'!P$24+R41*'"Maschinenraum"'!Q$24</f>
        <v>0</v>
      </c>
      <c r="U41" t="str">
        <f t="shared" si="1"/>
        <v/>
      </c>
      <c r="W41" s="1">
        <f t="shared" si="2"/>
        <v>0</v>
      </c>
      <c r="X41" s="1">
        <f t="shared" si="3"/>
        <v>0</v>
      </c>
      <c r="Y41" s="1">
        <f t="shared" si="4"/>
        <v>0</v>
      </c>
      <c r="Z41" s="1">
        <f t="shared" si="5"/>
        <v>0</v>
      </c>
      <c r="AA41" s="1">
        <f t="shared" si="6"/>
        <v>0</v>
      </c>
      <c r="AB41" s="1">
        <f t="shared" si="7"/>
        <v>0</v>
      </c>
      <c r="AC41" s="1">
        <f t="shared" si="8"/>
        <v>0</v>
      </c>
      <c r="AD41" s="1">
        <f t="shared" si="9"/>
        <v>0</v>
      </c>
      <c r="AE41" s="1">
        <f t="shared" si="10"/>
        <v>0</v>
      </c>
      <c r="AF41" s="1">
        <f t="shared" si="11"/>
        <v>0</v>
      </c>
      <c r="AG41" s="1">
        <f t="shared" si="12"/>
        <v>0</v>
      </c>
      <c r="AH41" s="1">
        <f t="shared" si="13"/>
        <v>0</v>
      </c>
      <c r="AI41" s="1">
        <f t="shared" si="14"/>
        <v>0</v>
      </c>
      <c r="AJ41" s="1">
        <f t="shared" si="15"/>
        <v>0</v>
      </c>
    </row>
    <row r="42" spans="2:36" x14ac:dyDescent="0.25">
      <c r="B42" t="str">
        <f>IF(ISBLANK(Nutzungen!D43),"",Nutzungen!D43)</f>
        <v/>
      </c>
      <c r="C42" s="5">
        <f>IF(ISBLANK(Nutzungen!F43),0,Nutzungen!$C43)</f>
        <v>0</v>
      </c>
      <c r="D42" s="5">
        <f>IF(ISBLANK(Nutzungen!G43),0,Nutzungen!$C43)</f>
        <v>0</v>
      </c>
      <c r="E42" s="5">
        <f>IF(ISBLANK(Nutzungen!H43),0,Nutzungen!$C43)</f>
        <v>0</v>
      </c>
      <c r="F42" s="5">
        <f>IF(ISBLANK(Nutzungen!I43),0,Nutzungen!$C43)</f>
        <v>0</v>
      </c>
      <c r="G42" s="5">
        <f>IF(ISBLANK(Nutzungen!J43),0,Nutzungen!$C43)</f>
        <v>0</v>
      </c>
      <c r="H42" s="5">
        <f>IF(ISBLANK(Nutzungen!K43),0,Nutzungen!$C43)</f>
        <v>0</v>
      </c>
      <c r="I42" s="5">
        <f>IF(ISBLANK(Nutzungen!L43),0,Nutzungen!$C43)</f>
        <v>0</v>
      </c>
      <c r="J42" s="5">
        <f>IF(ISBLANK(Nutzungen!M43),0,Nutzungen!$C43)</f>
        <v>0</v>
      </c>
      <c r="K42" s="5">
        <f>IF(ISBLANK(Nutzungen!N43),0,Nutzungen!$C43)</f>
        <v>0</v>
      </c>
      <c r="L42" s="5">
        <f>IF(ISBLANK(Nutzungen!O43),0,Nutzungen!$C43)</f>
        <v>0</v>
      </c>
      <c r="M42" s="5">
        <f>IF(ISBLANK(Nutzungen!P43),0,Nutzungen!$C43)</f>
        <v>0</v>
      </c>
      <c r="N42" s="5">
        <f>IF(ISBLANK(Nutzungen!Q43),0,Nutzungen!$C43)</f>
        <v>0</v>
      </c>
      <c r="O42" s="5">
        <f>IF(ISBLANK(Nutzungen!R43),0,Nutzungen!$C43)</f>
        <v>0</v>
      </c>
      <c r="P42" s="5">
        <f>IF(ISBLANK(Nutzungen!S43),0,Nutzungen!$C43)</f>
        <v>0</v>
      </c>
      <c r="Q42" s="5">
        <f>IF(ISBLANK(Nutzungen!T43),0,Nutzungen!$C43)</f>
        <v>0</v>
      </c>
      <c r="R42" s="5">
        <f>IF(ISBLANK(Nutzungen!U43),0,Nutzungen!$C43)</f>
        <v>0</v>
      </c>
      <c r="T42" s="2">
        <f>C42*'"Maschinenraum"'!B$24+D42*'"Maschinenraum"'!C$24+E42*'"Maschinenraum"'!D$24+F42*'"Maschinenraum"'!E$24+G42*'"Maschinenraum"'!F$24+H42*'"Maschinenraum"'!G$24+I42*'"Maschinenraum"'!H$24+J42*'"Maschinenraum"'!I$24+K42*'"Maschinenraum"'!J$24+L42*'"Maschinenraum"'!K$24+M42*'"Maschinenraum"'!L$24+N42*'"Maschinenraum"'!M$24+O42*'"Maschinenraum"'!N$24+P42*'"Maschinenraum"'!O$24+Q42*'"Maschinenraum"'!P$24+R42*'"Maschinenraum"'!Q$24</f>
        <v>0</v>
      </c>
      <c r="U42" t="str">
        <f t="shared" si="1"/>
        <v/>
      </c>
      <c r="W42" s="1">
        <f t="shared" si="2"/>
        <v>0</v>
      </c>
      <c r="X42" s="1">
        <f t="shared" si="3"/>
        <v>0</v>
      </c>
      <c r="Y42" s="1">
        <f t="shared" si="4"/>
        <v>0</v>
      </c>
      <c r="Z42" s="1">
        <f t="shared" si="5"/>
        <v>0</v>
      </c>
      <c r="AA42" s="1">
        <f t="shared" si="6"/>
        <v>0</v>
      </c>
      <c r="AB42" s="1">
        <f t="shared" si="7"/>
        <v>0</v>
      </c>
      <c r="AC42" s="1">
        <f t="shared" si="8"/>
        <v>0</v>
      </c>
      <c r="AD42" s="1">
        <f t="shared" si="9"/>
        <v>0</v>
      </c>
      <c r="AE42" s="1">
        <f t="shared" si="10"/>
        <v>0</v>
      </c>
      <c r="AF42" s="1">
        <f t="shared" si="11"/>
        <v>0</v>
      </c>
      <c r="AG42" s="1">
        <f t="shared" si="12"/>
        <v>0</v>
      </c>
      <c r="AH42" s="1">
        <f t="shared" si="13"/>
        <v>0</v>
      </c>
      <c r="AI42" s="1">
        <f t="shared" si="14"/>
        <v>0</v>
      </c>
      <c r="AJ42" s="1">
        <f t="shared" si="15"/>
        <v>0</v>
      </c>
    </row>
    <row r="43" spans="2:36" x14ac:dyDescent="0.25">
      <c r="B43" t="str">
        <f>IF(ISBLANK(Nutzungen!D44),"",Nutzungen!D44)</f>
        <v/>
      </c>
      <c r="C43" s="5">
        <f>IF(ISBLANK(Nutzungen!F44),0,Nutzungen!$C44)</f>
        <v>0</v>
      </c>
      <c r="D43" s="5">
        <f>IF(ISBLANK(Nutzungen!G44),0,Nutzungen!$C44)</f>
        <v>0</v>
      </c>
      <c r="E43" s="5">
        <f>IF(ISBLANK(Nutzungen!H44),0,Nutzungen!$C44)</f>
        <v>0</v>
      </c>
      <c r="F43" s="5">
        <f>IF(ISBLANK(Nutzungen!I44),0,Nutzungen!$C44)</f>
        <v>0</v>
      </c>
      <c r="G43" s="5">
        <f>IF(ISBLANK(Nutzungen!J44),0,Nutzungen!$C44)</f>
        <v>0</v>
      </c>
      <c r="H43" s="5">
        <f>IF(ISBLANK(Nutzungen!K44),0,Nutzungen!$C44)</f>
        <v>0</v>
      </c>
      <c r="I43" s="5">
        <f>IF(ISBLANK(Nutzungen!L44),0,Nutzungen!$C44)</f>
        <v>0</v>
      </c>
      <c r="J43" s="5">
        <f>IF(ISBLANK(Nutzungen!M44),0,Nutzungen!$C44)</f>
        <v>0</v>
      </c>
      <c r="K43" s="5">
        <f>IF(ISBLANK(Nutzungen!N44),0,Nutzungen!$C44)</f>
        <v>0</v>
      </c>
      <c r="L43" s="5">
        <f>IF(ISBLANK(Nutzungen!O44),0,Nutzungen!$C44)</f>
        <v>0</v>
      </c>
      <c r="M43" s="5">
        <f>IF(ISBLANK(Nutzungen!P44),0,Nutzungen!$C44)</f>
        <v>0</v>
      </c>
      <c r="N43" s="5">
        <f>IF(ISBLANK(Nutzungen!Q44),0,Nutzungen!$C44)</f>
        <v>0</v>
      </c>
      <c r="O43" s="5">
        <f>IF(ISBLANK(Nutzungen!R44),0,Nutzungen!$C44)</f>
        <v>0</v>
      </c>
      <c r="P43" s="5">
        <f>IF(ISBLANK(Nutzungen!S44),0,Nutzungen!$C44)</f>
        <v>0</v>
      </c>
      <c r="Q43" s="5">
        <f>IF(ISBLANK(Nutzungen!T44),0,Nutzungen!$C44)</f>
        <v>0</v>
      </c>
      <c r="R43" s="5">
        <f>IF(ISBLANK(Nutzungen!U44),0,Nutzungen!$C44)</f>
        <v>0</v>
      </c>
      <c r="T43" s="2">
        <f>C43*'"Maschinenraum"'!B$24+D43*'"Maschinenraum"'!C$24+E43*'"Maschinenraum"'!D$24+F43*'"Maschinenraum"'!E$24+G43*'"Maschinenraum"'!F$24+H43*'"Maschinenraum"'!G$24+I43*'"Maschinenraum"'!H$24+J43*'"Maschinenraum"'!I$24+K43*'"Maschinenraum"'!J$24+L43*'"Maschinenraum"'!K$24+M43*'"Maschinenraum"'!L$24+N43*'"Maschinenraum"'!M$24+O43*'"Maschinenraum"'!N$24+P43*'"Maschinenraum"'!O$24+Q43*'"Maschinenraum"'!P$24+R43*'"Maschinenraum"'!Q$24</f>
        <v>0</v>
      </c>
      <c r="U43" t="str">
        <f t="shared" si="1"/>
        <v/>
      </c>
      <c r="W43" s="1">
        <f t="shared" si="2"/>
        <v>0</v>
      </c>
      <c r="X43" s="1">
        <f t="shared" si="3"/>
        <v>0</v>
      </c>
      <c r="Y43" s="1">
        <f t="shared" si="4"/>
        <v>0</v>
      </c>
      <c r="Z43" s="1">
        <f t="shared" si="5"/>
        <v>0</v>
      </c>
      <c r="AA43" s="1">
        <f t="shared" si="6"/>
        <v>0</v>
      </c>
      <c r="AB43" s="1">
        <f t="shared" si="7"/>
        <v>0</v>
      </c>
      <c r="AC43" s="1">
        <f t="shared" si="8"/>
        <v>0</v>
      </c>
      <c r="AD43" s="1">
        <f t="shared" si="9"/>
        <v>0</v>
      </c>
      <c r="AE43" s="1">
        <f t="shared" si="10"/>
        <v>0</v>
      </c>
      <c r="AF43" s="1">
        <f t="shared" si="11"/>
        <v>0</v>
      </c>
      <c r="AG43" s="1">
        <f t="shared" si="12"/>
        <v>0</v>
      </c>
      <c r="AH43" s="1">
        <f t="shared" si="13"/>
        <v>0</v>
      </c>
      <c r="AI43" s="1">
        <f t="shared" si="14"/>
        <v>0</v>
      </c>
      <c r="AJ43" s="1">
        <f t="shared" si="15"/>
        <v>0</v>
      </c>
    </row>
    <row r="44" spans="2:36" x14ac:dyDescent="0.25">
      <c r="B44" t="str">
        <f>IF(ISBLANK(Nutzungen!D45),"",Nutzungen!D45)</f>
        <v/>
      </c>
      <c r="C44" s="5">
        <f>IF(ISBLANK(Nutzungen!F45),0,Nutzungen!$C45)</f>
        <v>0</v>
      </c>
      <c r="D44" s="5">
        <f>IF(ISBLANK(Nutzungen!G45),0,Nutzungen!$C45)</f>
        <v>0</v>
      </c>
      <c r="E44" s="5">
        <f>IF(ISBLANK(Nutzungen!H45),0,Nutzungen!$C45)</f>
        <v>0</v>
      </c>
      <c r="F44" s="5">
        <f>IF(ISBLANK(Nutzungen!I45),0,Nutzungen!$C45)</f>
        <v>0</v>
      </c>
      <c r="G44" s="5">
        <f>IF(ISBLANK(Nutzungen!J45),0,Nutzungen!$C45)</f>
        <v>0</v>
      </c>
      <c r="H44" s="5">
        <f>IF(ISBLANK(Nutzungen!K45),0,Nutzungen!$C45)</f>
        <v>0</v>
      </c>
      <c r="I44" s="5">
        <f>IF(ISBLANK(Nutzungen!L45),0,Nutzungen!$C45)</f>
        <v>0</v>
      </c>
      <c r="J44" s="5">
        <f>IF(ISBLANK(Nutzungen!M45),0,Nutzungen!$C45)</f>
        <v>0</v>
      </c>
      <c r="K44" s="5">
        <f>IF(ISBLANK(Nutzungen!N45),0,Nutzungen!$C45)</f>
        <v>0</v>
      </c>
      <c r="L44" s="5">
        <f>IF(ISBLANK(Nutzungen!O45),0,Nutzungen!$C45)</f>
        <v>0</v>
      </c>
      <c r="M44" s="5">
        <f>IF(ISBLANK(Nutzungen!P45),0,Nutzungen!$C45)</f>
        <v>0</v>
      </c>
      <c r="N44" s="5">
        <f>IF(ISBLANK(Nutzungen!Q45),0,Nutzungen!$C45)</f>
        <v>0</v>
      </c>
      <c r="O44" s="5">
        <f>IF(ISBLANK(Nutzungen!R45),0,Nutzungen!$C45)</f>
        <v>0</v>
      </c>
      <c r="P44" s="5">
        <f>IF(ISBLANK(Nutzungen!S45),0,Nutzungen!$C45)</f>
        <v>0</v>
      </c>
      <c r="Q44" s="5">
        <f>IF(ISBLANK(Nutzungen!T45),0,Nutzungen!$C45)</f>
        <v>0</v>
      </c>
      <c r="R44" s="5">
        <f>IF(ISBLANK(Nutzungen!U45),0,Nutzungen!$C45)</f>
        <v>0</v>
      </c>
      <c r="T44" s="2">
        <f>C44*'"Maschinenraum"'!B$24+D44*'"Maschinenraum"'!C$24+E44*'"Maschinenraum"'!D$24+F44*'"Maschinenraum"'!E$24+G44*'"Maschinenraum"'!F$24+H44*'"Maschinenraum"'!G$24+I44*'"Maschinenraum"'!H$24+J44*'"Maschinenraum"'!I$24+K44*'"Maschinenraum"'!J$24+L44*'"Maschinenraum"'!K$24+M44*'"Maschinenraum"'!L$24+N44*'"Maschinenraum"'!M$24+O44*'"Maschinenraum"'!N$24+P44*'"Maschinenraum"'!O$24+Q44*'"Maschinenraum"'!P$24+R44*'"Maschinenraum"'!Q$24</f>
        <v>0</v>
      </c>
      <c r="U44" t="str">
        <f t="shared" si="1"/>
        <v/>
      </c>
      <c r="W44" s="1">
        <f t="shared" si="2"/>
        <v>0</v>
      </c>
      <c r="X44" s="1">
        <f t="shared" si="3"/>
        <v>0</v>
      </c>
      <c r="Y44" s="1">
        <f t="shared" si="4"/>
        <v>0</v>
      </c>
      <c r="Z44" s="1">
        <f t="shared" si="5"/>
        <v>0</v>
      </c>
      <c r="AA44" s="1">
        <f t="shared" si="6"/>
        <v>0</v>
      </c>
      <c r="AB44" s="1">
        <f t="shared" si="7"/>
        <v>0</v>
      </c>
      <c r="AC44" s="1">
        <f t="shared" si="8"/>
        <v>0</v>
      </c>
      <c r="AD44" s="1">
        <f t="shared" si="9"/>
        <v>0</v>
      </c>
      <c r="AE44" s="1">
        <f t="shared" si="10"/>
        <v>0</v>
      </c>
      <c r="AF44" s="1">
        <f t="shared" si="11"/>
        <v>0</v>
      </c>
      <c r="AG44" s="1">
        <f t="shared" si="12"/>
        <v>0</v>
      </c>
      <c r="AH44" s="1">
        <f t="shared" si="13"/>
        <v>0</v>
      </c>
      <c r="AI44" s="1">
        <f t="shared" si="14"/>
        <v>0</v>
      </c>
      <c r="AJ44" s="1">
        <f t="shared" si="15"/>
        <v>0</v>
      </c>
    </row>
    <row r="45" spans="2:36" x14ac:dyDescent="0.25">
      <c r="B45" t="str">
        <f>IF(ISBLANK(Nutzungen!D46),"",Nutzungen!D46)</f>
        <v/>
      </c>
      <c r="C45" s="5">
        <f>IF(ISBLANK(Nutzungen!F46),0,Nutzungen!$C46)</f>
        <v>0</v>
      </c>
      <c r="D45" s="5">
        <f>IF(ISBLANK(Nutzungen!G46),0,Nutzungen!$C46)</f>
        <v>0</v>
      </c>
      <c r="E45" s="5">
        <f>IF(ISBLANK(Nutzungen!H46),0,Nutzungen!$C46)</f>
        <v>0</v>
      </c>
      <c r="F45" s="5">
        <f>IF(ISBLANK(Nutzungen!I46),0,Nutzungen!$C46)</f>
        <v>0</v>
      </c>
      <c r="G45" s="5">
        <f>IF(ISBLANK(Nutzungen!J46),0,Nutzungen!$C46)</f>
        <v>0</v>
      </c>
      <c r="H45" s="5">
        <f>IF(ISBLANK(Nutzungen!K46),0,Nutzungen!$C46)</f>
        <v>0</v>
      </c>
      <c r="I45" s="5">
        <f>IF(ISBLANK(Nutzungen!L46),0,Nutzungen!$C46)</f>
        <v>0</v>
      </c>
      <c r="J45" s="5">
        <f>IF(ISBLANK(Nutzungen!M46),0,Nutzungen!$C46)</f>
        <v>0</v>
      </c>
      <c r="K45" s="5">
        <f>IF(ISBLANK(Nutzungen!N46),0,Nutzungen!$C46)</f>
        <v>0</v>
      </c>
      <c r="L45" s="5">
        <f>IF(ISBLANK(Nutzungen!O46),0,Nutzungen!$C46)</f>
        <v>0</v>
      </c>
      <c r="M45" s="5">
        <f>IF(ISBLANK(Nutzungen!P46),0,Nutzungen!$C46)</f>
        <v>0</v>
      </c>
      <c r="N45" s="5">
        <f>IF(ISBLANK(Nutzungen!Q46),0,Nutzungen!$C46)</f>
        <v>0</v>
      </c>
      <c r="O45" s="5">
        <f>IF(ISBLANK(Nutzungen!R46),0,Nutzungen!$C46)</f>
        <v>0</v>
      </c>
      <c r="P45" s="5">
        <f>IF(ISBLANK(Nutzungen!S46),0,Nutzungen!$C46)</f>
        <v>0</v>
      </c>
      <c r="Q45" s="5">
        <f>IF(ISBLANK(Nutzungen!T46),0,Nutzungen!$C46)</f>
        <v>0</v>
      </c>
      <c r="R45" s="5">
        <f>IF(ISBLANK(Nutzungen!U46),0,Nutzungen!$C46)</f>
        <v>0</v>
      </c>
      <c r="T45" s="2">
        <f>C45*'"Maschinenraum"'!B$24+D45*'"Maschinenraum"'!C$24+E45*'"Maschinenraum"'!D$24+F45*'"Maschinenraum"'!E$24+G45*'"Maschinenraum"'!F$24+H45*'"Maschinenraum"'!G$24+I45*'"Maschinenraum"'!H$24+J45*'"Maschinenraum"'!I$24+K45*'"Maschinenraum"'!J$24+L45*'"Maschinenraum"'!K$24+M45*'"Maschinenraum"'!L$24+N45*'"Maschinenraum"'!M$24+O45*'"Maschinenraum"'!N$24+P45*'"Maschinenraum"'!O$24+Q45*'"Maschinenraum"'!P$24+R45*'"Maschinenraum"'!Q$24</f>
        <v>0</v>
      </c>
      <c r="U45" t="str">
        <f t="shared" si="1"/>
        <v/>
      </c>
      <c r="W45" s="1">
        <f t="shared" si="2"/>
        <v>0</v>
      </c>
      <c r="X45" s="1">
        <f t="shared" si="3"/>
        <v>0</v>
      </c>
      <c r="Y45" s="1">
        <f t="shared" si="4"/>
        <v>0</v>
      </c>
      <c r="Z45" s="1">
        <f t="shared" si="5"/>
        <v>0</v>
      </c>
      <c r="AA45" s="1">
        <f t="shared" si="6"/>
        <v>0</v>
      </c>
      <c r="AB45" s="1">
        <f t="shared" si="7"/>
        <v>0</v>
      </c>
      <c r="AC45" s="1">
        <f t="shared" si="8"/>
        <v>0</v>
      </c>
      <c r="AD45" s="1">
        <f t="shared" si="9"/>
        <v>0</v>
      </c>
      <c r="AE45" s="1">
        <f t="shared" si="10"/>
        <v>0</v>
      </c>
      <c r="AF45" s="1">
        <f t="shared" si="11"/>
        <v>0</v>
      </c>
      <c r="AG45" s="1">
        <f t="shared" si="12"/>
        <v>0</v>
      </c>
      <c r="AH45" s="1">
        <f t="shared" si="13"/>
        <v>0</v>
      </c>
      <c r="AI45" s="1">
        <f t="shared" si="14"/>
        <v>0</v>
      </c>
      <c r="AJ45" s="1">
        <f t="shared" si="15"/>
        <v>0</v>
      </c>
    </row>
    <row r="46" spans="2:36" x14ac:dyDescent="0.25">
      <c r="B46" t="str">
        <f>IF(ISBLANK(Nutzungen!D47),"",Nutzungen!D47)</f>
        <v/>
      </c>
      <c r="C46" s="5">
        <f>IF(ISBLANK(Nutzungen!F47),0,Nutzungen!$C47)</f>
        <v>0</v>
      </c>
      <c r="D46" s="5">
        <f>IF(ISBLANK(Nutzungen!G47),0,Nutzungen!$C47)</f>
        <v>0</v>
      </c>
      <c r="E46" s="5">
        <f>IF(ISBLANK(Nutzungen!H47),0,Nutzungen!$C47)</f>
        <v>0</v>
      </c>
      <c r="F46" s="5">
        <f>IF(ISBLANK(Nutzungen!I47),0,Nutzungen!$C47)</f>
        <v>0</v>
      </c>
      <c r="G46" s="5">
        <f>IF(ISBLANK(Nutzungen!J47),0,Nutzungen!$C47)</f>
        <v>0</v>
      </c>
      <c r="H46" s="5">
        <f>IF(ISBLANK(Nutzungen!K47),0,Nutzungen!$C47)</f>
        <v>0</v>
      </c>
      <c r="I46" s="5">
        <f>IF(ISBLANK(Nutzungen!L47),0,Nutzungen!$C47)</f>
        <v>0</v>
      </c>
      <c r="J46" s="5">
        <f>IF(ISBLANK(Nutzungen!M47),0,Nutzungen!$C47)</f>
        <v>0</v>
      </c>
      <c r="K46" s="5">
        <f>IF(ISBLANK(Nutzungen!N47),0,Nutzungen!$C47)</f>
        <v>0</v>
      </c>
      <c r="L46" s="5">
        <f>IF(ISBLANK(Nutzungen!O47),0,Nutzungen!$C47)</f>
        <v>0</v>
      </c>
      <c r="M46" s="5">
        <f>IF(ISBLANK(Nutzungen!P47),0,Nutzungen!$C47)</f>
        <v>0</v>
      </c>
      <c r="N46" s="5">
        <f>IF(ISBLANK(Nutzungen!Q47),0,Nutzungen!$C47)</f>
        <v>0</v>
      </c>
      <c r="O46" s="5">
        <f>IF(ISBLANK(Nutzungen!R47),0,Nutzungen!$C47)</f>
        <v>0</v>
      </c>
      <c r="P46" s="5">
        <f>IF(ISBLANK(Nutzungen!S47),0,Nutzungen!$C47)</f>
        <v>0</v>
      </c>
      <c r="Q46" s="5">
        <f>IF(ISBLANK(Nutzungen!T47),0,Nutzungen!$C47)</f>
        <v>0</v>
      </c>
      <c r="R46" s="5">
        <f>IF(ISBLANK(Nutzungen!U47),0,Nutzungen!$C47)</f>
        <v>0</v>
      </c>
      <c r="T46" s="2">
        <f>C46*'"Maschinenraum"'!B$24+D46*'"Maschinenraum"'!C$24+E46*'"Maschinenraum"'!D$24+F46*'"Maschinenraum"'!E$24+G46*'"Maschinenraum"'!F$24+H46*'"Maschinenraum"'!G$24+I46*'"Maschinenraum"'!H$24+J46*'"Maschinenraum"'!I$24+K46*'"Maschinenraum"'!J$24+L46*'"Maschinenraum"'!K$24+M46*'"Maschinenraum"'!L$24+N46*'"Maschinenraum"'!M$24+O46*'"Maschinenraum"'!N$24+P46*'"Maschinenraum"'!O$24+Q46*'"Maschinenraum"'!P$24+R46*'"Maschinenraum"'!Q$24</f>
        <v>0</v>
      </c>
      <c r="U46" t="str">
        <f t="shared" si="1"/>
        <v/>
      </c>
      <c r="W46" s="1">
        <f t="shared" si="2"/>
        <v>0</v>
      </c>
      <c r="X46" s="1">
        <f t="shared" si="3"/>
        <v>0</v>
      </c>
      <c r="Y46" s="1">
        <f t="shared" si="4"/>
        <v>0</v>
      </c>
      <c r="Z46" s="1">
        <f t="shared" si="5"/>
        <v>0</v>
      </c>
      <c r="AA46" s="1">
        <f t="shared" si="6"/>
        <v>0</v>
      </c>
      <c r="AB46" s="1">
        <f t="shared" si="7"/>
        <v>0</v>
      </c>
      <c r="AC46" s="1">
        <f t="shared" si="8"/>
        <v>0</v>
      </c>
      <c r="AD46" s="1">
        <f t="shared" si="9"/>
        <v>0</v>
      </c>
      <c r="AE46" s="1">
        <f t="shared" si="10"/>
        <v>0</v>
      </c>
      <c r="AF46" s="1">
        <f t="shared" si="11"/>
        <v>0</v>
      </c>
      <c r="AG46" s="1">
        <f t="shared" si="12"/>
        <v>0</v>
      </c>
      <c r="AH46" s="1">
        <f t="shared" si="13"/>
        <v>0</v>
      </c>
      <c r="AI46" s="1">
        <f t="shared" si="14"/>
        <v>0</v>
      </c>
      <c r="AJ46" s="1">
        <f t="shared" si="15"/>
        <v>0</v>
      </c>
    </row>
    <row r="47" spans="2:36" x14ac:dyDescent="0.25">
      <c r="B47" t="str">
        <f>IF(ISBLANK(Nutzungen!D48),"",Nutzungen!D48)</f>
        <v/>
      </c>
      <c r="C47" s="5">
        <f>IF(ISBLANK(Nutzungen!F48),0,Nutzungen!$C48)</f>
        <v>0</v>
      </c>
      <c r="D47" s="5">
        <f>IF(ISBLANK(Nutzungen!G48),0,Nutzungen!$C48)</f>
        <v>0</v>
      </c>
      <c r="E47" s="5">
        <f>IF(ISBLANK(Nutzungen!H48),0,Nutzungen!$C48)</f>
        <v>0</v>
      </c>
      <c r="F47" s="5">
        <f>IF(ISBLANK(Nutzungen!I48),0,Nutzungen!$C48)</f>
        <v>0</v>
      </c>
      <c r="G47" s="5">
        <f>IF(ISBLANK(Nutzungen!J48),0,Nutzungen!$C48)</f>
        <v>0</v>
      </c>
      <c r="H47" s="5">
        <f>IF(ISBLANK(Nutzungen!K48),0,Nutzungen!$C48)</f>
        <v>0</v>
      </c>
      <c r="I47" s="5">
        <f>IF(ISBLANK(Nutzungen!L48),0,Nutzungen!$C48)</f>
        <v>0</v>
      </c>
      <c r="J47" s="5">
        <f>IF(ISBLANK(Nutzungen!M48),0,Nutzungen!$C48)</f>
        <v>0</v>
      </c>
      <c r="K47" s="5">
        <f>IF(ISBLANK(Nutzungen!N48),0,Nutzungen!$C48)</f>
        <v>0</v>
      </c>
      <c r="L47" s="5">
        <f>IF(ISBLANK(Nutzungen!O48),0,Nutzungen!$C48)</f>
        <v>0</v>
      </c>
      <c r="M47" s="5">
        <f>IF(ISBLANK(Nutzungen!P48),0,Nutzungen!$C48)</f>
        <v>0</v>
      </c>
      <c r="N47" s="5">
        <f>IF(ISBLANK(Nutzungen!Q48),0,Nutzungen!$C48)</f>
        <v>0</v>
      </c>
      <c r="O47" s="5">
        <f>IF(ISBLANK(Nutzungen!R48),0,Nutzungen!$C48)</f>
        <v>0</v>
      </c>
      <c r="P47" s="5">
        <f>IF(ISBLANK(Nutzungen!S48),0,Nutzungen!$C48)</f>
        <v>0</v>
      </c>
      <c r="Q47" s="5">
        <f>IF(ISBLANK(Nutzungen!T48),0,Nutzungen!$C48)</f>
        <v>0</v>
      </c>
      <c r="R47" s="5">
        <f>IF(ISBLANK(Nutzungen!U48),0,Nutzungen!$C48)</f>
        <v>0</v>
      </c>
      <c r="T47" s="2">
        <f>C47*'"Maschinenraum"'!B$24+D47*'"Maschinenraum"'!C$24+E47*'"Maschinenraum"'!D$24+F47*'"Maschinenraum"'!E$24+G47*'"Maschinenraum"'!F$24+H47*'"Maschinenraum"'!G$24+I47*'"Maschinenraum"'!H$24+J47*'"Maschinenraum"'!I$24+K47*'"Maschinenraum"'!J$24+L47*'"Maschinenraum"'!K$24+M47*'"Maschinenraum"'!L$24+N47*'"Maschinenraum"'!M$24+O47*'"Maschinenraum"'!N$24+P47*'"Maschinenraum"'!O$24+Q47*'"Maschinenraum"'!P$24+R47*'"Maschinenraum"'!Q$24</f>
        <v>0</v>
      </c>
      <c r="U47" t="str">
        <f t="shared" si="1"/>
        <v/>
      </c>
      <c r="W47" s="1">
        <f t="shared" si="2"/>
        <v>0</v>
      </c>
      <c r="X47" s="1">
        <f t="shared" si="3"/>
        <v>0</v>
      </c>
      <c r="Y47" s="1">
        <f t="shared" si="4"/>
        <v>0</v>
      </c>
      <c r="Z47" s="1">
        <f t="shared" si="5"/>
        <v>0</v>
      </c>
      <c r="AA47" s="1">
        <f t="shared" si="6"/>
        <v>0</v>
      </c>
      <c r="AB47" s="1">
        <f t="shared" si="7"/>
        <v>0</v>
      </c>
      <c r="AC47" s="1">
        <f t="shared" si="8"/>
        <v>0</v>
      </c>
      <c r="AD47" s="1">
        <f t="shared" si="9"/>
        <v>0</v>
      </c>
      <c r="AE47" s="1">
        <f t="shared" si="10"/>
        <v>0</v>
      </c>
      <c r="AF47" s="1">
        <f t="shared" si="11"/>
        <v>0</v>
      </c>
      <c r="AG47" s="1">
        <f t="shared" si="12"/>
        <v>0</v>
      </c>
      <c r="AH47" s="1">
        <f t="shared" si="13"/>
        <v>0</v>
      </c>
      <c r="AI47" s="1">
        <f t="shared" si="14"/>
        <v>0</v>
      </c>
      <c r="AJ47" s="1">
        <f t="shared" si="15"/>
        <v>0</v>
      </c>
    </row>
    <row r="48" spans="2:36" x14ac:dyDescent="0.25">
      <c r="B48" t="str">
        <f>IF(ISBLANK(Nutzungen!D49),"",Nutzungen!D49)</f>
        <v/>
      </c>
      <c r="C48" s="5">
        <f>IF(ISBLANK(Nutzungen!F49),0,Nutzungen!$C49)</f>
        <v>0</v>
      </c>
      <c r="D48" s="5">
        <f>IF(ISBLANK(Nutzungen!G49),0,Nutzungen!$C49)</f>
        <v>0</v>
      </c>
      <c r="E48" s="5">
        <f>IF(ISBLANK(Nutzungen!H49),0,Nutzungen!$C49)</f>
        <v>0</v>
      </c>
      <c r="F48" s="5">
        <f>IF(ISBLANK(Nutzungen!I49),0,Nutzungen!$C49)</f>
        <v>0</v>
      </c>
      <c r="G48" s="5">
        <f>IF(ISBLANK(Nutzungen!J49),0,Nutzungen!$C49)</f>
        <v>0</v>
      </c>
      <c r="H48" s="5">
        <f>IF(ISBLANK(Nutzungen!K49),0,Nutzungen!$C49)</f>
        <v>0</v>
      </c>
      <c r="I48" s="5">
        <f>IF(ISBLANK(Nutzungen!L49),0,Nutzungen!$C49)</f>
        <v>0</v>
      </c>
      <c r="J48" s="5">
        <f>IF(ISBLANK(Nutzungen!M49),0,Nutzungen!$C49)</f>
        <v>0</v>
      </c>
      <c r="K48" s="5">
        <f>IF(ISBLANK(Nutzungen!N49),0,Nutzungen!$C49)</f>
        <v>0</v>
      </c>
      <c r="L48" s="5">
        <f>IF(ISBLANK(Nutzungen!O49),0,Nutzungen!$C49)</f>
        <v>0</v>
      </c>
      <c r="M48" s="5">
        <f>IF(ISBLANK(Nutzungen!P49),0,Nutzungen!$C49)</f>
        <v>0</v>
      </c>
      <c r="N48" s="5">
        <f>IF(ISBLANK(Nutzungen!Q49),0,Nutzungen!$C49)</f>
        <v>0</v>
      </c>
      <c r="O48" s="5">
        <f>IF(ISBLANK(Nutzungen!R49),0,Nutzungen!$C49)</f>
        <v>0</v>
      </c>
      <c r="P48" s="5">
        <f>IF(ISBLANK(Nutzungen!S49),0,Nutzungen!$C49)</f>
        <v>0</v>
      </c>
      <c r="Q48" s="5">
        <f>IF(ISBLANK(Nutzungen!T49),0,Nutzungen!$C49)</f>
        <v>0</v>
      </c>
      <c r="R48" s="5">
        <f>IF(ISBLANK(Nutzungen!U49),0,Nutzungen!$C49)</f>
        <v>0</v>
      </c>
      <c r="T48" s="2">
        <f>C48*'"Maschinenraum"'!B$24+D48*'"Maschinenraum"'!C$24+E48*'"Maschinenraum"'!D$24+F48*'"Maschinenraum"'!E$24+G48*'"Maschinenraum"'!F$24+H48*'"Maschinenraum"'!G$24+I48*'"Maschinenraum"'!H$24+J48*'"Maschinenraum"'!I$24+K48*'"Maschinenraum"'!J$24+L48*'"Maschinenraum"'!K$24+M48*'"Maschinenraum"'!L$24+N48*'"Maschinenraum"'!M$24+O48*'"Maschinenraum"'!N$24+P48*'"Maschinenraum"'!O$24+Q48*'"Maschinenraum"'!P$24+R48*'"Maschinenraum"'!Q$24</f>
        <v>0</v>
      </c>
      <c r="U48" t="str">
        <f t="shared" si="1"/>
        <v/>
      </c>
      <c r="W48" s="1">
        <f t="shared" si="2"/>
        <v>0</v>
      </c>
      <c r="X48" s="1">
        <f t="shared" si="3"/>
        <v>0</v>
      </c>
      <c r="Y48" s="1">
        <f t="shared" si="4"/>
        <v>0</v>
      </c>
      <c r="Z48" s="1">
        <f t="shared" si="5"/>
        <v>0</v>
      </c>
      <c r="AA48" s="1">
        <f t="shared" si="6"/>
        <v>0</v>
      </c>
      <c r="AB48" s="1">
        <f t="shared" si="7"/>
        <v>0</v>
      </c>
      <c r="AC48" s="1">
        <f t="shared" si="8"/>
        <v>0</v>
      </c>
      <c r="AD48" s="1">
        <f t="shared" si="9"/>
        <v>0</v>
      </c>
      <c r="AE48" s="1">
        <f t="shared" si="10"/>
        <v>0</v>
      </c>
      <c r="AF48" s="1">
        <f t="shared" si="11"/>
        <v>0</v>
      </c>
      <c r="AG48" s="1">
        <f t="shared" si="12"/>
        <v>0</v>
      </c>
      <c r="AH48" s="1">
        <f t="shared" si="13"/>
        <v>0</v>
      </c>
      <c r="AI48" s="1">
        <f t="shared" si="14"/>
        <v>0</v>
      </c>
      <c r="AJ48" s="1">
        <f t="shared" si="15"/>
        <v>0</v>
      </c>
    </row>
    <row r="49" spans="2:36" x14ac:dyDescent="0.25">
      <c r="B49" t="str">
        <f>IF(ISBLANK(Nutzungen!D50),"",Nutzungen!D50)</f>
        <v/>
      </c>
      <c r="C49" s="5">
        <f>IF(ISBLANK(Nutzungen!F50),0,Nutzungen!$C50)</f>
        <v>0</v>
      </c>
      <c r="D49" s="5">
        <f>IF(ISBLANK(Nutzungen!G50),0,Nutzungen!$C50)</f>
        <v>0</v>
      </c>
      <c r="E49" s="5">
        <f>IF(ISBLANK(Nutzungen!H50),0,Nutzungen!$C50)</f>
        <v>0</v>
      </c>
      <c r="F49" s="5">
        <f>IF(ISBLANK(Nutzungen!I50),0,Nutzungen!$C50)</f>
        <v>0</v>
      </c>
      <c r="G49" s="5">
        <f>IF(ISBLANK(Nutzungen!J50),0,Nutzungen!$C50)</f>
        <v>0</v>
      </c>
      <c r="H49" s="5">
        <f>IF(ISBLANK(Nutzungen!K50),0,Nutzungen!$C50)</f>
        <v>0</v>
      </c>
      <c r="I49" s="5">
        <f>IF(ISBLANK(Nutzungen!L50),0,Nutzungen!$C50)</f>
        <v>0</v>
      </c>
      <c r="J49" s="5">
        <f>IF(ISBLANK(Nutzungen!M50),0,Nutzungen!$C50)</f>
        <v>0</v>
      </c>
      <c r="K49" s="5">
        <f>IF(ISBLANK(Nutzungen!N50),0,Nutzungen!$C50)</f>
        <v>0</v>
      </c>
      <c r="L49" s="5">
        <f>IF(ISBLANK(Nutzungen!O50),0,Nutzungen!$C50)</f>
        <v>0</v>
      </c>
      <c r="M49" s="5">
        <f>IF(ISBLANK(Nutzungen!P50),0,Nutzungen!$C50)</f>
        <v>0</v>
      </c>
      <c r="N49" s="5">
        <f>IF(ISBLANK(Nutzungen!Q50),0,Nutzungen!$C50)</f>
        <v>0</v>
      </c>
      <c r="O49" s="5">
        <f>IF(ISBLANK(Nutzungen!R50),0,Nutzungen!$C50)</f>
        <v>0</v>
      </c>
      <c r="P49" s="5">
        <f>IF(ISBLANK(Nutzungen!S50),0,Nutzungen!$C50)</f>
        <v>0</v>
      </c>
      <c r="Q49" s="5">
        <f>IF(ISBLANK(Nutzungen!T50),0,Nutzungen!$C50)</f>
        <v>0</v>
      </c>
      <c r="R49" s="5">
        <f>IF(ISBLANK(Nutzungen!U50),0,Nutzungen!$C50)</f>
        <v>0</v>
      </c>
      <c r="T49" s="2">
        <f>C49*'"Maschinenraum"'!B$24+D49*'"Maschinenraum"'!C$24+E49*'"Maschinenraum"'!D$24+F49*'"Maschinenraum"'!E$24+G49*'"Maschinenraum"'!F$24+H49*'"Maschinenraum"'!G$24+I49*'"Maschinenraum"'!H$24+J49*'"Maschinenraum"'!I$24+K49*'"Maschinenraum"'!J$24+L49*'"Maschinenraum"'!K$24+M49*'"Maschinenraum"'!L$24+N49*'"Maschinenraum"'!M$24+O49*'"Maschinenraum"'!N$24+P49*'"Maschinenraum"'!O$24+Q49*'"Maschinenraum"'!P$24+R49*'"Maschinenraum"'!Q$24</f>
        <v>0</v>
      </c>
      <c r="U49" t="str">
        <f t="shared" si="1"/>
        <v/>
      </c>
      <c r="W49" s="1">
        <f t="shared" si="2"/>
        <v>0</v>
      </c>
      <c r="X49" s="1">
        <f t="shared" si="3"/>
        <v>0</v>
      </c>
      <c r="Y49" s="1">
        <f t="shared" si="4"/>
        <v>0</v>
      </c>
      <c r="Z49" s="1">
        <f t="shared" si="5"/>
        <v>0</v>
      </c>
      <c r="AA49" s="1">
        <f t="shared" si="6"/>
        <v>0</v>
      </c>
      <c r="AB49" s="1">
        <f t="shared" si="7"/>
        <v>0</v>
      </c>
      <c r="AC49" s="1">
        <f t="shared" si="8"/>
        <v>0</v>
      </c>
      <c r="AD49" s="1">
        <f t="shared" si="9"/>
        <v>0</v>
      </c>
      <c r="AE49" s="1">
        <f t="shared" si="10"/>
        <v>0</v>
      </c>
      <c r="AF49" s="1">
        <f t="shared" si="11"/>
        <v>0</v>
      </c>
      <c r="AG49" s="1">
        <f t="shared" si="12"/>
        <v>0</v>
      </c>
      <c r="AH49" s="1">
        <f t="shared" si="13"/>
        <v>0</v>
      </c>
      <c r="AI49" s="1">
        <f t="shared" si="14"/>
        <v>0</v>
      </c>
      <c r="AJ49" s="1">
        <f t="shared" si="15"/>
        <v>0</v>
      </c>
    </row>
    <row r="50" spans="2:36" x14ac:dyDescent="0.25">
      <c r="B50" t="str">
        <f>IF(ISBLANK(Nutzungen!D51),"",Nutzungen!D51)</f>
        <v/>
      </c>
      <c r="C50" s="5">
        <f>IF(ISBLANK(Nutzungen!F51),0,Nutzungen!$C51)</f>
        <v>0</v>
      </c>
      <c r="D50" s="5">
        <f>IF(ISBLANK(Nutzungen!G51),0,Nutzungen!$C51)</f>
        <v>0</v>
      </c>
      <c r="E50" s="5">
        <f>IF(ISBLANK(Nutzungen!H51),0,Nutzungen!$C51)</f>
        <v>0</v>
      </c>
      <c r="F50" s="5">
        <f>IF(ISBLANK(Nutzungen!I51),0,Nutzungen!$C51)</f>
        <v>0</v>
      </c>
      <c r="G50" s="5">
        <f>IF(ISBLANK(Nutzungen!J51),0,Nutzungen!$C51)</f>
        <v>0</v>
      </c>
      <c r="H50" s="5">
        <f>IF(ISBLANK(Nutzungen!K51),0,Nutzungen!$C51)</f>
        <v>0</v>
      </c>
      <c r="I50" s="5">
        <f>IF(ISBLANK(Nutzungen!L51),0,Nutzungen!$C51)</f>
        <v>0</v>
      </c>
      <c r="J50" s="5">
        <f>IF(ISBLANK(Nutzungen!M51),0,Nutzungen!$C51)</f>
        <v>0</v>
      </c>
      <c r="K50" s="5">
        <f>IF(ISBLANK(Nutzungen!N51),0,Nutzungen!$C51)</f>
        <v>0</v>
      </c>
      <c r="L50" s="5">
        <f>IF(ISBLANK(Nutzungen!O51),0,Nutzungen!$C51)</f>
        <v>0</v>
      </c>
      <c r="M50" s="5">
        <f>IF(ISBLANK(Nutzungen!P51),0,Nutzungen!$C51)</f>
        <v>0</v>
      </c>
      <c r="N50" s="5">
        <f>IF(ISBLANK(Nutzungen!Q51),0,Nutzungen!$C51)</f>
        <v>0</v>
      </c>
      <c r="O50" s="5">
        <f>IF(ISBLANK(Nutzungen!R51),0,Nutzungen!$C51)</f>
        <v>0</v>
      </c>
      <c r="P50" s="5">
        <f>IF(ISBLANK(Nutzungen!S51),0,Nutzungen!$C51)</f>
        <v>0</v>
      </c>
      <c r="Q50" s="5">
        <f>IF(ISBLANK(Nutzungen!T51),0,Nutzungen!$C51)</f>
        <v>0</v>
      </c>
      <c r="R50" s="5">
        <f>IF(ISBLANK(Nutzungen!U51),0,Nutzungen!$C51)</f>
        <v>0</v>
      </c>
      <c r="T50" s="2">
        <f>C50*'"Maschinenraum"'!B$24+D50*'"Maschinenraum"'!C$24+E50*'"Maschinenraum"'!D$24+F50*'"Maschinenraum"'!E$24+G50*'"Maschinenraum"'!F$24+H50*'"Maschinenraum"'!G$24+I50*'"Maschinenraum"'!H$24+J50*'"Maschinenraum"'!I$24+K50*'"Maschinenraum"'!J$24+L50*'"Maschinenraum"'!K$24+M50*'"Maschinenraum"'!L$24+N50*'"Maschinenraum"'!M$24+O50*'"Maschinenraum"'!N$24+P50*'"Maschinenraum"'!O$24+Q50*'"Maschinenraum"'!P$24+R50*'"Maschinenraum"'!Q$24</f>
        <v>0</v>
      </c>
      <c r="U50" t="str">
        <f t="shared" si="1"/>
        <v/>
      </c>
      <c r="W50" s="1">
        <f t="shared" si="2"/>
        <v>0</v>
      </c>
      <c r="X50" s="1">
        <f t="shared" si="3"/>
        <v>0</v>
      </c>
      <c r="Y50" s="1">
        <f t="shared" si="4"/>
        <v>0</v>
      </c>
      <c r="Z50" s="1">
        <f t="shared" si="5"/>
        <v>0</v>
      </c>
      <c r="AA50" s="1">
        <f t="shared" si="6"/>
        <v>0</v>
      </c>
      <c r="AB50" s="1">
        <f t="shared" si="7"/>
        <v>0</v>
      </c>
      <c r="AC50" s="1">
        <f t="shared" si="8"/>
        <v>0</v>
      </c>
      <c r="AD50" s="1">
        <f t="shared" si="9"/>
        <v>0</v>
      </c>
      <c r="AE50" s="1">
        <f t="shared" si="10"/>
        <v>0</v>
      </c>
      <c r="AF50" s="1">
        <f t="shared" si="11"/>
        <v>0</v>
      </c>
      <c r="AG50" s="1">
        <f t="shared" si="12"/>
        <v>0</v>
      </c>
      <c r="AH50" s="1">
        <f t="shared" si="13"/>
        <v>0</v>
      </c>
      <c r="AI50" s="1">
        <f t="shared" si="14"/>
        <v>0</v>
      </c>
      <c r="AJ50" s="1">
        <f t="shared" si="15"/>
        <v>0</v>
      </c>
    </row>
    <row r="51" spans="2:36" x14ac:dyDescent="0.25">
      <c r="B51" t="str">
        <f>IF(ISBLANK(Nutzungen!D52),"",Nutzungen!D52)</f>
        <v/>
      </c>
      <c r="C51" s="5">
        <f>IF(ISBLANK(Nutzungen!F52),0,Nutzungen!$C52)</f>
        <v>0</v>
      </c>
      <c r="D51" s="5">
        <f>IF(ISBLANK(Nutzungen!G52),0,Nutzungen!$C52)</f>
        <v>0</v>
      </c>
      <c r="E51" s="5">
        <f>IF(ISBLANK(Nutzungen!H52),0,Nutzungen!$C52)</f>
        <v>0</v>
      </c>
      <c r="F51" s="5">
        <f>IF(ISBLANK(Nutzungen!I52),0,Nutzungen!$C52)</f>
        <v>0</v>
      </c>
      <c r="G51" s="5">
        <f>IF(ISBLANK(Nutzungen!J52),0,Nutzungen!$C52)</f>
        <v>0</v>
      </c>
      <c r="H51" s="5">
        <f>IF(ISBLANK(Nutzungen!K52),0,Nutzungen!$C52)</f>
        <v>0</v>
      </c>
      <c r="I51" s="5">
        <f>IF(ISBLANK(Nutzungen!L52),0,Nutzungen!$C52)</f>
        <v>0</v>
      </c>
      <c r="J51" s="5">
        <f>IF(ISBLANK(Nutzungen!M52),0,Nutzungen!$C52)</f>
        <v>0</v>
      </c>
      <c r="K51" s="5">
        <f>IF(ISBLANK(Nutzungen!N52),0,Nutzungen!$C52)</f>
        <v>0</v>
      </c>
      <c r="L51" s="5">
        <f>IF(ISBLANK(Nutzungen!O52),0,Nutzungen!$C52)</f>
        <v>0</v>
      </c>
      <c r="M51" s="5">
        <f>IF(ISBLANK(Nutzungen!P52),0,Nutzungen!$C52)</f>
        <v>0</v>
      </c>
      <c r="N51" s="5">
        <f>IF(ISBLANK(Nutzungen!Q52),0,Nutzungen!$C52)</f>
        <v>0</v>
      </c>
      <c r="O51" s="5">
        <f>IF(ISBLANK(Nutzungen!R52),0,Nutzungen!$C52)</f>
        <v>0</v>
      </c>
      <c r="P51" s="5">
        <f>IF(ISBLANK(Nutzungen!S52),0,Nutzungen!$C52)</f>
        <v>0</v>
      </c>
      <c r="Q51" s="5">
        <f>IF(ISBLANK(Nutzungen!T52),0,Nutzungen!$C52)</f>
        <v>0</v>
      </c>
      <c r="R51" s="5">
        <f>IF(ISBLANK(Nutzungen!U52),0,Nutzungen!$C52)</f>
        <v>0</v>
      </c>
      <c r="T51" s="2">
        <f>C51*'"Maschinenraum"'!B$24+D51*'"Maschinenraum"'!C$24+E51*'"Maschinenraum"'!D$24+F51*'"Maschinenraum"'!E$24+G51*'"Maschinenraum"'!F$24+H51*'"Maschinenraum"'!G$24+I51*'"Maschinenraum"'!H$24+J51*'"Maschinenraum"'!I$24+K51*'"Maschinenraum"'!J$24+L51*'"Maschinenraum"'!K$24+M51*'"Maschinenraum"'!L$24+N51*'"Maschinenraum"'!M$24+O51*'"Maschinenraum"'!N$24+P51*'"Maschinenraum"'!O$24+Q51*'"Maschinenraum"'!P$24+R51*'"Maschinenraum"'!Q$24</f>
        <v>0</v>
      </c>
      <c r="U51" t="str">
        <f t="shared" si="1"/>
        <v/>
      </c>
      <c r="W51" s="1">
        <f t="shared" si="2"/>
        <v>0</v>
      </c>
      <c r="X51" s="1">
        <f t="shared" si="3"/>
        <v>0</v>
      </c>
      <c r="Y51" s="1">
        <f t="shared" si="4"/>
        <v>0</v>
      </c>
      <c r="Z51" s="1">
        <f t="shared" si="5"/>
        <v>0</v>
      </c>
      <c r="AA51" s="1">
        <f t="shared" si="6"/>
        <v>0</v>
      </c>
      <c r="AB51" s="1">
        <f t="shared" si="7"/>
        <v>0</v>
      </c>
      <c r="AC51" s="1">
        <f t="shared" si="8"/>
        <v>0</v>
      </c>
      <c r="AD51" s="1">
        <f t="shared" si="9"/>
        <v>0</v>
      </c>
      <c r="AE51" s="1">
        <f t="shared" si="10"/>
        <v>0</v>
      </c>
      <c r="AF51" s="1">
        <f t="shared" si="11"/>
        <v>0</v>
      </c>
      <c r="AG51" s="1">
        <f t="shared" si="12"/>
        <v>0</v>
      </c>
      <c r="AH51" s="1">
        <f t="shared" si="13"/>
        <v>0</v>
      </c>
      <c r="AI51" s="1">
        <f t="shared" si="14"/>
        <v>0</v>
      </c>
      <c r="AJ51" s="1">
        <f t="shared" si="15"/>
        <v>0</v>
      </c>
    </row>
    <row r="52" spans="2:36" x14ac:dyDescent="0.25">
      <c r="B52" t="str">
        <f>IF(ISBLANK(Nutzungen!D53),"",Nutzungen!D53)</f>
        <v/>
      </c>
      <c r="C52" s="5">
        <f>IF(ISBLANK(Nutzungen!F53),0,Nutzungen!$C53)</f>
        <v>0</v>
      </c>
      <c r="D52" s="5">
        <f>IF(ISBLANK(Nutzungen!G53),0,Nutzungen!$C53)</f>
        <v>0</v>
      </c>
      <c r="E52" s="5">
        <f>IF(ISBLANK(Nutzungen!H53),0,Nutzungen!$C53)</f>
        <v>0</v>
      </c>
      <c r="F52" s="5">
        <f>IF(ISBLANK(Nutzungen!I53),0,Nutzungen!$C53)</f>
        <v>0</v>
      </c>
      <c r="G52" s="5">
        <f>IF(ISBLANK(Nutzungen!J53),0,Nutzungen!$C53)</f>
        <v>0</v>
      </c>
      <c r="H52" s="5">
        <f>IF(ISBLANK(Nutzungen!K53),0,Nutzungen!$C53)</f>
        <v>0</v>
      </c>
      <c r="I52" s="5">
        <f>IF(ISBLANK(Nutzungen!L53),0,Nutzungen!$C53)</f>
        <v>0</v>
      </c>
      <c r="J52" s="5">
        <f>IF(ISBLANK(Nutzungen!M53),0,Nutzungen!$C53)</f>
        <v>0</v>
      </c>
      <c r="K52" s="5">
        <f>IF(ISBLANK(Nutzungen!N53),0,Nutzungen!$C53)</f>
        <v>0</v>
      </c>
      <c r="L52" s="5">
        <f>IF(ISBLANK(Nutzungen!O53),0,Nutzungen!$C53)</f>
        <v>0</v>
      </c>
      <c r="M52" s="5">
        <f>IF(ISBLANK(Nutzungen!P53),0,Nutzungen!$C53)</f>
        <v>0</v>
      </c>
      <c r="N52" s="5">
        <f>IF(ISBLANK(Nutzungen!Q53),0,Nutzungen!$C53)</f>
        <v>0</v>
      </c>
      <c r="O52" s="5">
        <f>IF(ISBLANK(Nutzungen!R53),0,Nutzungen!$C53)</f>
        <v>0</v>
      </c>
      <c r="P52" s="5">
        <f>IF(ISBLANK(Nutzungen!S53),0,Nutzungen!$C53)</f>
        <v>0</v>
      </c>
      <c r="Q52" s="5">
        <f>IF(ISBLANK(Nutzungen!T53),0,Nutzungen!$C53)</f>
        <v>0</v>
      </c>
      <c r="R52" s="5">
        <f>IF(ISBLANK(Nutzungen!U53),0,Nutzungen!$C53)</f>
        <v>0</v>
      </c>
      <c r="T52" s="2">
        <f>C52*'"Maschinenraum"'!B$24+D52*'"Maschinenraum"'!C$24+E52*'"Maschinenraum"'!D$24+F52*'"Maschinenraum"'!E$24+G52*'"Maschinenraum"'!F$24+H52*'"Maschinenraum"'!G$24+I52*'"Maschinenraum"'!H$24+J52*'"Maschinenraum"'!I$24+K52*'"Maschinenraum"'!J$24+L52*'"Maschinenraum"'!K$24+M52*'"Maschinenraum"'!L$24+N52*'"Maschinenraum"'!M$24+O52*'"Maschinenraum"'!N$24+P52*'"Maschinenraum"'!O$24+Q52*'"Maschinenraum"'!P$24+R52*'"Maschinenraum"'!Q$24</f>
        <v>0</v>
      </c>
      <c r="U52" t="str">
        <f t="shared" si="1"/>
        <v/>
      </c>
      <c r="W52" s="1">
        <f t="shared" si="2"/>
        <v>0</v>
      </c>
      <c r="X52" s="1">
        <f t="shared" si="3"/>
        <v>0</v>
      </c>
      <c r="Y52" s="1">
        <f t="shared" si="4"/>
        <v>0</v>
      </c>
      <c r="Z52" s="1">
        <f t="shared" si="5"/>
        <v>0</v>
      </c>
      <c r="AA52" s="1">
        <f t="shared" si="6"/>
        <v>0</v>
      </c>
      <c r="AB52" s="1">
        <f t="shared" si="7"/>
        <v>0</v>
      </c>
      <c r="AC52" s="1">
        <f t="shared" si="8"/>
        <v>0</v>
      </c>
      <c r="AD52" s="1">
        <f t="shared" si="9"/>
        <v>0</v>
      </c>
      <c r="AE52" s="1">
        <f t="shared" si="10"/>
        <v>0</v>
      </c>
      <c r="AF52" s="1">
        <f t="shared" si="11"/>
        <v>0</v>
      </c>
      <c r="AG52" s="1">
        <f t="shared" si="12"/>
        <v>0</v>
      </c>
      <c r="AH52" s="1">
        <f t="shared" si="13"/>
        <v>0</v>
      </c>
      <c r="AI52" s="1">
        <f t="shared" si="14"/>
        <v>0</v>
      </c>
      <c r="AJ52" s="1">
        <f t="shared" si="15"/>
        <v>0</v>
      </c>
    </row>
    <row r="53" spans="2:36" x14ac:dyDescent="0.25">
      <c r="B53" t="str">
        <f>IF(ISBLANK(Nutzungen!D54),"",Nutzungen!D54)</f>
        <v/>
      </c>
      <c r="C53" s="5">
        <f>IF(ISBLANK(Nutzungen!F54),0,Nutzungen!$C54)</f>
        <v>0</v>
      </c>
      <c r="D53" s="5">
        <f>IF(ISBLANK(Nutzungen!G54),0,Nutzungen!$C54)</f>
        <v>0</v>
      </c>
      <c r="E53" s="5">
        <f>IF(ISBLANK(Nutzungen!H54),0,Nutzungen!$C54)</f>
        <v>0</v>
      </c>
      <c r="F53" s="5">
        <f>IF(ISBLANK(Nutzungen!I54),0,Nutzungen!$C54)</f>
        <v>0</v>
      </c>
      <c r="G53" s="5">
        <f>IF(ISBLANK(Nutzungen!J54),0,Nutzungen!$C54)</f>
        <v>0</v>
      </c>
      <c r="H53" s="5">
        <f>IF(ISBLANK(Nutzungen!K54),0,Nutzungen!$C54)</f>
        <v>0</v>
      </c>
      <c r="I53" s="5">
        <f>IF(ISBLANK(Nutzungen!L54),0,Nutzungen!$C54)</f>
        <v>0</v>
      </c>
      <c r="J53" s="5">
        <f>IF(ISBLANK(Nutzungen!M54),0,Nutzungen!$C54)</f>
        <v>0</v>
      </c>
      <c r="K53" s="5">
        <f>IF(ISBLANK(Nutzungen!N54),0,Nutzungen!$C54)</f>
        <v>0</v>
      </c>
      <c r="L53" s="5">
        <f>IF(ISBLANK(Nutzungen!O54),0,Nutzungen!$C54)</f>
        <v>0</v>
      </c>
      <c r="M53" s="5">
        <f>IF(ISBLANK(Nutzungen!P54),0,Nutzungen!$C54)</f>
        <v>0</v>
      </c>
      <c r="N53" s="5">
        <f>IF(ISBLANK(Nutzungen!Q54),0,Nutzungen!$C54)</f>
        <v>0</v>
      </c>
      <c r="O53" s="5">
        <f>IF(ISBLANK(Nutzungen!R54),0,Nutzungen!$C54)</f>
        <v>0</v>
      </c>
      <c r="P53" s="5">
        <f>IF(ISBLANK(Nutzungen!S54),0,Nutzungen!$C54)</f>
        <v>0</v>
      </c>
      <c r="Q53" s="5">
        <f>IF(ISBLANK(Nutzungen!T54),0,Nutzungen!$C54)</f>
        <v>0</v>
      </c>
      <c r="R53" s="5">
        <f>IF(ISBLANK(Nutzungen!U54),0,Nutzungen!$C54)</f>
        <v>0</v>
      </c>
      <c r="T53" s="2">
        <f>C53*'"Maschinenraum"'!B$24+D53*'"Maschinenraum"'!C$24+E53*'"Maschinenraum"'!D$24+F53*'"Maschinenraum"'!E$24+G53*'"Maschinenraum"'!F$24+H53*'"Maschinenraum"'!G$24+I53*'"Maschinenraum"'!H$24+J53*'"Maschinenraum"'!I$24+K53*'"Maschinenraum"'!J$24+L53*'"Maschinenraum"'!K$24+M53*'"Maschinenraum"'!L$24+N53*'"Maschinenraum"'!M$24+O53*'"Maschinenraum"'!N$24+P53*'"Maschinenraum"'!O$24+Q53*'"Maschinenraum"'!P$24+R53*'"Maschinenraum"'!Q$24</f>
        <v>0</v>
      </c>
      <c r="U53" t="str">
        <f t="shared" si="1"/>
        <v/>
      </c>
      <c r="W53" s="1">
        <f t="shared" si="2"/>
        <v>0</v>
      </c>
      <c r="X53" s="1">
        <f t="shared" si="3"/>
        <v>0</v>
      </c>
      <c r="Y53" s="1">
        <f t="shared" si="4"/>
        <v>0</v>
      </c>
      <c r="Z53" s="1">
        <f t="shared" si="5"/>
        <v>0</v>
      </c>
      <c r="AA53" s="1">
        <f t="shared" si="6"/>
        <v>0</v>
      </c>
      <c r="AB53" s="1">
        <f t="shared" si="7"/>
        <v>0</v>
      </c>
      <c r="AC53" s="1">
        <f t="shared" si="8"/>
        <v>0</v>
      </c>
      <c r="AD53" s="1">
        <f t="shared" si="9"/>
        <v>0</v>
      </c>
      <c r="AE53" s="1">
        <f t="shared" si="10"/>
        <v>0</v>
      </c>
      <c r="AF53" s="1">
        <f t="shared" si="11"/>
        <v>0</v>
      </c>
      <c r="AG53" s="1">
        <f t="shared" si="12"/>
        <v>0</v>
      </c>
      <c r="AH53" s="1">
        <f t="shared" si="13"/>
        <v>0</v>
      </c>
      <c r="AI53" s="1">
        <f t="shared" si="14"/>
        <v>0</v>
      </c>
      <c r="AJ53" s="1">
        <f t="shared" si="15"/>
        <v>0</v>
      </c>
    </row>
    <row r="54" spans="2:36" x14ac:dyDescent="0.25">
      <c r="B54" t="str">
        <f>IF(ISBLANK(Nutzungen!D55),"",Nutzungen!D55)</f>
        <v/>
      </c>
      <c r="C54" s="5">
        <f>IF(ISBLANK(Nutzungen!F55),0,Nutzungen!$C55)</f>
        <v>0</v>
      </c>
      <c r="D54" s="5">
        <f>IF(ISBLANK(Nutzungen!G55),0,Nutzungen!$C55)</f>
        <v>0</v>
      </c>
      <c r="E54" s="5">
        <f>IF(ISBLANK(Nutzungen!H55),0,Nutzungen!$C55)</f>
        <v>0</v>
      </c>
      <c r="F54" s="5">
        <f>IF(ISBLANK(Nutzungen!I55),0,Nutzungen!$C55)</f>
        <v>0</v>
      </c>
      <c r="G54" s="5">
        <f>IF(ISBLANK(Nutzungen!J55),0,Nutzungen!$C55)</f>
        <v>0</v>
      </c>
      <c r="H54" s="5">
        <f>IF(ISBLANK(Nutzungen!K55),0,Nutzungen!$C55)</f>
        <v>0</v>
      </c>
      <c r="I54" s="5">
        <f>IF(ISBLANK(Nutzungen!L55),0,Nutzungen!$C55)</f>
        <v>0</v>
      </c>
      <c r="J54" s="5">
        <f>IF(ISBLANK(Nutzungen!M55),0,Nutzungen!$C55)</f>
        <v>0</v>
      </c>
      <c r="K54" s="5">
        <f>IF(ISBLANK(Nutzungen!N55),0,Nutzungen!$C55)</f>
        <v>0</v>
      </c>
      <c r="L54" s="5">
        <f>IF(ISBLANK(Nutzungen!O55),0,Nutzungen!$C55)</f>
        <v>0</v>
      </c>
      <c r="M54" s="5">
        <f>IF(ISBLANK(Nutzungen!P55),0,Nutzungen!$C55)</f>
        <v>0</v>
      </c>
      <c r="N54" s="5">
        <f>IF(ISBLANK(Nutzungen!Q55),0,Nutzungen!$C55)</f>
        <v>0</v>
      </c>
      <c r="O54" s="5">
        <f>IF(ISBLANK(Nutzungen!R55),0,Nutzungen!$C55)</f>
        <v>0</v>
      </c>
      <c r="P54" s="5">
        <f>IF(ISBLANK(Nutzungen!S55),0,Nutzungen!$C55)</f>
        <v>0</v>
      </c>
      <c r="Q54" s="5">
        <f>IF(ISBLANK(Nutzungen!T55),0,Nutzungen!$C55)</f>
        <v>0</v>
      </c>
      <c r="R54" s="5">
        <f>IF(ISBLANK(Nutzungen!U55),0,Nutzungen!$C55)</f>
        <v>0</v>
      </c>
      <c r="T54" s="2">
        <f>C54*'"Maschinenraum"'!B$24+D54*'"Maschinenraum"'!C$24+E54*'"Maschinenraum"'!D$24+F54*'"Maschinenraum"'!E$24+G54*'"Maschinenraum"'!F$24+H54*'"Maschinenraum"'!G$24+I54*'"Maschinenraum"'!H$24+J54*'"Maschinenraum"'!I$24+K54*'"Maschinenraum"'!J$24+L54*'"Maschinenraum"'!K$24+M54*'"Maschinenraum"'!L$24+N54*'"Maschinenraum"'!M$24+O54*'"Maschinenraum"'!N$24+P54*'"Maschinenraum"'!O$24+Q54*'"Maschinenraum"'!P$24+R54*'"Maschinenraum"'!Q$24</f>
        <v>0</v>
      </c>
      <c r="U54" t="str">
        <f t="shared" si="1"/>
        <v/>
      </c>
      <c r="W54" s="1">
        <f t="shared" si="2"/>
        <v>0</v>
      </c>
      <c r="X54" s="1">
        <f t="shared" si="3"/>
        <v>0</v>
      </c>
      <c r="Y54" s="1">
        <f t="shared" si="4"/>
        <v>0</v>
      </c>
      <c r="Z54" s="1">
        <f t="shared" si="5"/>
        <v>0</v>
      </c>
      <c r="AA54" s="1">
        <f t="shared" si="6"/>
        <v>0</v>
      </c>
      <c r="AB54" s="1">
        <f t="shared" si="7"/>
        <v>0</v>
      </c>
      <c r="AC54" s="1">
        <f t="shared" si="8"/>
        <v>0</v>
      </c>
      <c r="AD54" s="1">
        <f t="shared" si="9"/>
        <v>0</v>
      </c>
      <c r="AE54" s="1">
        <f t="shared" si="10"/>
        <v>0</v>
      </c>
      <c r="AF54" s="1">
        <f t="shared" si="11"/>
        <v>0</v>
      </c>
      <c r="AG54" s="1">
        <f t="shared" si="12"/>
        <v>0</v>
      </c>
      <c r="AH54" s="1">
        <f t="shared" si="13"/>
        <v>0</v>
      </c>
      <c r="AI54" s="1">
        <f t="shared" si="14"/>
        <v>0</v>
      </c>
      <c r="AJ54" s="1">
        <f t="shared" si="15"/>
        <v>0</v>
      </c>
    </row>
    <row r="55" spans="2:36" x14ac:dyDescent="0.25">
      <c r="B55" t="str">
        <f>IF(ISBLANK(Nutzungen!D56),"",Nutzungen!D56)</f>
        <v/>
      </c>
      <c r="C55" s="5">
        <f>IF(ISBLANK(Nutzungen!F56),0,Nutzungen!$C56)</f>
        <v>0</v>
      </c>
      <c r="D55" s="5">
        <f>IF(ISBLANK(Nutzungen!G56),0,Nutzungen!$C56)</f>
        <v>0</v>
      </c>
      <c r="E55" s="5">
        <f>IF(ISBLANK(Nutzungen!H56),0,Nutzungen!$C56)</f>
        <v>0</v>
      </c>
      <c r="F55" s="5">
        <f>IF(ISBLANK(Nutzungen!I56),0,Nutzungen!$C56)</f>
        <v>0</v>
      </c>
      <c r="G55" s="5">
        <f>IF(ISBLANK(Nutzungen!J56),0,Nutzungen!$C56)</f>
        <v>0</v>
      </c>
      <c r="H55" s="5">
        <f>IF(ISBLANK(Nutzungen!K56),0,Nutzungen!$C56)</f>
        <v>0</v>
      </c>
      <c r="I55" s="5">
        <f>IF(ISBLANK(Nutzungen!L56),0,Nutzungen!$C56)</f>
        <v>0</v>
      </c>
      <c r="J55" s="5">
        <f>IF(ISBLANK(Nutzungen!M56),0,Nutzungen!$C56)</f>
        <v>0</v>
      </c>
      <c r="K55" s="5">
        <f>IF(ISBLANK(Nutzungen!N56),0,Nutzungen!$C56)</f>
        <v>0</v>
      </c>
      <c r="L55" s="5">
        <f>IF(ISBLANK(Nutzungen!O56),0,Nutzungen!$C56)</f>
        <v>0</v>
      </c>
      <c r="M55" s="5">
        <f>IF(ISBLANK(Nutzungen!P56),0,Nutzungen!$C56)</f>
        <v>0</v>
      </c>
      <c r="N55" s="5">
        <f>IF(ISBLANK(Nutzungen!Q56),0,Nutzungen!$C56)</f>
        <v>0</v>
      </c>
      <c r="O55" s="5">
        <f>IF(ISBLANK(Nutzungen!R56),0,Nutzungen!$C56)</f>
        <v>0</v>
      </c>
      <c r="P55" s="5">
        <f>IF(ISBLANK(Nutzungen!S56),0,Nutzungen!$C56)</f>
        <v>0</v>
      </c>
      <c r="Q55" s="5">
        <f>IF(ISBLANK(Nutzungen!T56),0,Nutzungen!$C56)</f>
        <v>0</v>
      </c>
      <c r="R55" s="5">
        <f>IF(ISBLANK(Nutzungen!U56),0,Nutzungen!$C56)</f>
        <v>0</v>
      </c>
      <c r="T55" s="2">
        <f>C55*'"Maschinenraum"'!B$24+D55*'"Maschinenraum"'!C$24+E55*'"Maschinenraum"'!D$24+F55*'"Maschinenraum"'!E$24+G55*'"Maschinenraum"'!F$24+H55*'"Maschinenraum"'!G$24+I55*'"Maschinenraum"'!H$24+J55*'"Maschinenraum"'!I$24+K55*'"Maschinenraum"'!J$24+L55*'"Maschinenraum"'!K$24+M55*'"Maschinenraum"'!L$24+N55*'"Maschinenraum"'!M$24+O55*'"Maschinenraum"'!N$24+P55*'"Maschinenraum"'!O$24+Q55*'"Maschinenraum"'!P$24+R55*'"Maschinenraum"'!Q$24</f>
        <v>0</v>
      </c>
      <c r="U55" t="str">
        <f t="shared" si="1"/>
        <v/>
      </c>
      <c r="W55" s="1">
        <f t="shared" si="2"/>
        <v>0</v>
      </c>
      <c r="X55" s="1">
        <f t="shared" si="3"/>
        <v>0</v>
      </c>
      <c r="Y55" s="1">
        <f t="shared" si="4"/>
        <v>0</v>
      </c>
      <c r="Z55" s="1">
        <f t="shared" si="5"/>
        <v>0</v>
      </c>
      <c r="AA55" s="1">
        <f t="shared" si="6"/>
        <v>0</v>
      </c>
      <c r="AB55" s="1">
        <f t="shared" si="7"/>
        <v>0</v>
      </c>
      <c r="AC55" s="1">
        <f t="shared" si="8"/>
        <v>0</v>
      </c>
      <c r="AD55" s="1">
        <f t="shared" si="9"/>
        <v>0</v>
      </c>
      <c r="AE55" s="1">
        <f t="shared" si="10"/>
        <v>0</v>
      </c>
      <c r="AF55" s="1">
        <f t="shared" si="11"/>
        <v>0</v>
      </c>
      <c r="AG55" s="1">
        <f t="shared" si="12"/>
        <v>0</v>
      </c>
      <c r="AH55" s="1">
        <f t="shared" si="13"/>
        <v>0</v>
      </c>
      <c r="AI55" s="1">
        <f t="shared" si="14"/>
        <v>0</v>
      </c>
      <c r="AJ55" s="1">
        <f t="shared" si="15"/>
        <v>0</v>
      </c>
    </row>
    <row r="56" spans="2:36" x14ac:dyDescent="0.25">
      <c r="B56" t="str">
        <f>IF(ISBLANK(Nutzungen!D57),"",Nutzungen!D57)</f>
        <v/>
      </c>
      <c r="C56" s="5">
        <f>IF(ISBLANK(Nutzungen!F57),0,Nutzungen!$C57)</f>
        <v>0</v>
      </c>
      <c r="D56" s="5">
        <f>IF(ISBLANK(Nutzungen!G57),0,Nutzungen!$C57)</f>
        <v>0</v>
      </c>
      <c r="E56" s="5">
        <f>IF(ISBLANK(Nutzungen!H57),0,Nutzungen!$C57)</f>
        <v>0</v>
      </c>
      <c r="F56" s="5">
        <f>IF(ISBLANK(Nutzungen!I57),0,Nutzungen!$C57)</f>
        <v>0</v>
      </c>
      <c r="G56" s="5">
        <f>IF(ISBLANK(Nutzungen!J57),0,Nutzungen!$C57)</f>
        <v>0</v>
      </c>
      <c r="H56" s="5">
        <f>IF(ISBLANK(Nutzungen!K57),0,Nutzungen!$C57)</f>
        <v>0</v>
      </c>
      <c r="I56" s="5">
        <f>IF(ISBLANK(Nutzungen!L57),0,Nutzungen!$C57)</f>
        <v>0</v>
      </c>
      <c r="J56" s="5">
        <f>IF(ISBLANK(Nutzungen!M57),0,Nutzungen!$C57)</f>
        <v>0</v>
      </c>
      <c r="K56" s="5">
        <f>IF(ISBLANK(Nutzungen!N57),0,Nutzungen!$C57)</f>
        <v>0</v>
      </c>
      <c r="L56" s="5">
        <f>IF(ISBLANK(Nutzungen!O57),0,Nutzungen!$C57)</f>
        <v>0</v>
      </c>
      <c r="M56" s="5">
        <f>IF(ISBLANK(Nutzungen!P57),0,Nutzungen!$C57)</f>
        <v>0</v>
      </c>
      <c r="N56" s="5">
        <f>IF(ISBLANK(Nutzungen!Q57),0,Nutzungen!$C57)</f>
        <v>0</v>
      </c>
      <c r="O56" s="5">
        <f>IF(ISBLANK(Nutzungen!R57),0,Nutzungen!$C57)</f>
        <v>0</v>
      </c>
      <c r="P56" s="5">
        <f>IF(ISBLANK(Nutzungen!S57),0,Nutzungen!$C57)</f>
        <v>0</v>
      </c>
      <c r="Q56" s="5">
        <f>IF(ISBLANK(Nutzungen!T57),0,Nutzungen!$C57)</f>
        <v>0</v>
      </c>
      <c r="R56" s="5">
        <f>IF(ISBLANK(Nutzungen!U57),0,Nutzungen!$C57)</f>
        <v>0</v>
      </c>
      <c r="T56" s="2">
        <f>C56*'"Maschinenraum"'!B$24+D56*'"Maschinenraum"'!C$24+E56*'"Maschinenraum"'!D$24+F56*'"Maschinenraum"'!E$24+G56*'"Maschinenraum"'!F$24+H56*'"Maschinenraum"'!G$24+I56*'"Maschinenraum"'!H$24+J56*'"Maschinenraum"'!I$24+K56*'"Maschinenraum"'!J$24+L56*'"Maschinenraum"'!K$24+M56*'"Maschinenraum"'!L$24+N56*'"Maschinenraum"'!M$24+O56*'"Maschinenraum"'!N$24+P56*'"Maschinenraum"'!O$24+Q56*'"Maschinenraum"'!P$24+R56*'"Maschinenraum"'!Q$24</f>
        <v>0</v>
      </c>
      <c r="U56" t="str">
        <f t="shared" si="1"/>
        <v/>
      </c>
      <c r="W56" s="1">
        <f t="shared" si="2"/>
        <v>0</v>
      </c>
      <c r="X56" s="1">
        <f t="shared" si="3"/>
        <v>0</v>
      </c>
      <c r="Y56" s="1">
        <f t="shared" si="4"/>
        <v>0</v>
      </c>
      <c r="Z56" s="1">
        <f t="shared" si="5"/>
        <v>0</v>
      </c>
      <c r="AA56" s="1">
        <f t="shared" si="6"/>
        <v>0</v>
      </c>
      <c r="AB56" s="1">
        <f t="shared" si="7"/>
        <v>0</v>
      </c>
      <c r="AC56" s="1">
        <f t="shared" si="8"/>
        <v>0</v>
      </c>
      <c r="AD56" s="1">
        <f t="shared" si="9"/>
        <v>0</v>
      </c>
      <c r="AE56" s="1">
        <f t="shared" si="10"/>
        <v>0</v>
      </c>
      <c r="AF56" s="1">
        <f t="shared" si="11"/>
        <v>0</v>
      </c>
      <c r="AG56" s="1">
        <f t="shared" si="12"/>
        <v>0</v>
      </c>
      <c r="AH56" s="1">
        <f t="shared" si="13"/>
        <v>0</v>
      </c>
      <c r="AI56" s="1">
        <f t="shared" si="14"/>
        <v>0</v>
      </c>
      <c r="AJ56" s="1">
        <f t="shared" si="15"/>
        <v>0</v>
      </c>
    </row>
    <row r="57" spans="2:36" x14ac:dyDescent="0.25">
      <c r="B57" t="str">
        <f>IF(ISBLANK(Nutzungen!D58),"",Nutzungen!D58)</f>
        <v/>
      </c>
      <c r="C57" s="5">
        <f>IF(ISBLANK(Nutzungen!F58),0,Nutzungen!$C58)</f>
        <v>0</v>
      </c>
      <c r="D57" s="5">
        <f>IF(ISBLANK(Nutzungen!G58),0,Nutzungen!$C58)</f>
        <v>0</v>
      </c>
      <c r="E57" s="5">
        <f>IF(ISBLANK(Nutzungen!H58),0,Nutzungen!$C58)</f>
        <v>0</v>
      </c>
      <c r="F57" s="5">
        <f>IF(ISBLANK(Nutzungen!I58),0,Nutzungen!$C58)</f>
        <v>0</v>
      </c>
      <c r="G57" s="5">
        <f>IF(ISBLANK(Nutzungen!J58),0,Nutzungen!$C58)</f>
        <v>0</v>
      </c>
      <c r="H57" s="5">
        <f>IF(ISBLANK(Nutzungen!K58),0,Nutzungen!$C58)</f>
        <v>0</v>
      </c>
      <c r="I57" s="5">
        <f>IF(ISBLANK(Nutzungen!L58),0,Nutzungen!$C58)</f>
        <v>0</v>
      </c>
      <c r="J57" s="5">
        <f>IF(ISBLANK(Nutzungen!M58),0,Nutzungen!$C58)</f>
        <v>0</v>
      </c>
      <c r="K57" s="5">
        <f>IF(ISBLANK(Nutzungen!N58),0,Nutzungen!$C58)</f>
        <v>0</v>
      </c>
      <c r="L57" s="5">
        <f>IF(ISBLANK(Nutzungen!O58),0,Nutzungen!$C58)</f>
        <v>0</v>
      </c>
      <c r="M57" s="5">
        <f>IF(ISBLANK(Nutzungen!P58),0,Nutzungen!$C58)</f>
        <v>0</v>
      </c>
      <c r="N57" s="5">
        <f>IF(ISBLANK(Nutzungen!Q58),0,Nutzungen!$C58)</f>
        <v>0</v>
      </c>
      <c r="O57" s="5">
        <f>IF(ISBLANK(Nutzungen!R58),0,Nutzungen!$C58)</f>
        <v>0</v>
      </c>
      <c r="P57" s="5">
        <f>IF(ISBLANK(Nutzungen!S58),0,Nutzungen!$C58)</f>
        <v>0</v>
      </c>
      <c r="Q57" s="5">
        <f>IF(ISBLANK(Nutzungen!T58),0,Nutzungen!$C58)</f>
        <v>0</v>
      </c>
      <c r="R57" s="5">
        <f>IF(ISBLANK(Nutzungen!U58),0,Nutzungen!$C58)</f>
        <v>0</v>
      </c>
      <c r="T57" s="2">
        <f>C57*'"Maschinenraum"'!B$24+D57*'"Maschinenraum"'!C$24+E57*'"Maschinenraum"'!D$24+F57*'"Maschinenraum"'!E$24+G57*'"Maschinenraum"'!F$24+H57*'"Maschinenraum"'!G$24+I57*'"Maschinenraum"'!H$24+J57*'"Maschinenraum"'!I$24+K57*'"Maschinenraum"'!J$24+L57*'"Maschinenraum"'!K$24+M57*'"Maschinenraum"'!L$24+N57*'"Maschinenraum"'!M$24+O57*'"Maschinenraum"'!N$24+P57*'"Maschinenraum"'!O$24+Q57*'"Maschinenraum"'!P$24+R57*'"Maschinenraum"'!Q$24</f>
        <v>0</v>
      </c>
      <c r="U57" t="str">
        <f t="shared" si="1"/>
        <v/>
      </c>
      <c r="W57" s="1">
        <f t="shared" si="2"/>
        <v>0</v>
      </c>
      <c r="X57" s="1">
        <f t="shared" si="3"/>
        <v>0</v>
      </c>
      <c r="Y57" s="1">
        <f t="shared" si="4"/>
        <v>0</v>
      </c>
      <c r="Z57" s="1">
        <f t="shared" si="5"/>
        <v>0</v>
      </c>
      <c r="AA57" s="1">
        <f t="shared" si="6"/>
        <v>0</v>
      </c>
      <c r="AB57" s="1">
        <f t="shared" si="7"/>
        <v>0</v>
      </c>
      <c r="AC57" s="1">
        <f t="shared" si="8"/>
        <v>0</v>
      </c>
      <c r="AD57" s="1">
        <f t="shared" si="9"/>
        <v>0</v>
      </c>
      <c r="AE57" s="1">
        <f t="shared" si="10"/>
        <v>0</v>
      </c>
      <c r="AF57" s="1">
        <f t="shared" si="11"/>
        <v>0</v>
      </c>
      <c r="AG57" s="1">
        <f t="shared" si="12"/>
        <v>0</v>
      </c>
      <c r="AH57" s="1">
        <f t="shared" si="13"/>
        <v>0</v>
      </c>
      <c r="AI57" s="1">
        <f t="shared" si="14"/>
        <v>0</v>
      </c>
      <c r="AJ57" s="1">
        <f t="shared" si="15"/>
        <v>0</v>
      </c>
    </row>
    <row r="58" spans="2:36" x14ac:dyDescent="0.25">
      <c r="B58" t="str">
        <f>IF(ISBLANK(Nutzungen!D59),"",Nutzungen!D59)</f>
        <v/>
      </c>
      <c r="C58" s="5">
        <f>IF(ISBLANK(Nutzungen!F59),0,Nutzungen!$C59)</f>
        <v>0</v>
      </c>
      <c r="D58" s="5">
        <f>IF(ISBLANK(Nutzungen!G59),0,Nutzungen!$C59)</f>
        <v>0</v>
      </c>
      <c r="E58" s="5">
        <f>IF(ISBLANK(Nutzungen!H59),0,Nutzungen!$C59)</f>
        <v>0</v>
      </c>
      <c r="F58" s="5">
        <f>IF(ISBLANK(Nutzungen!I59),0,Nutzungen!$C59)</f>
        <v>0</v>
      </c>
      <c r="G58" s="5">
        <f>IF(ISBLANK(Nutzungen!J59),0,Nutzungen!$C59)</f>
        <v>0</v>
      </c>
      <c r="H58" s="5">
        <f>IF(ISBLANK(Nutzungen!K59),0,Nutzungen!$C59)</f>
        <v>0</v>
      </c>
      <c r="I58" s="5">
        <f>IF(ISBLANK(Nutzungen!L59),0,Nutzungen!$C59)</f>
        <v>0</v>
      </c>
      <c r="J58" s="5">
        <f>IF(ISBLANK(Nutzungen!M59),0,Nutzungen!$C59)</f>
        <v>0</v>
      </c>
      <c r="K58" s="5">
        <f>IF(ISBLANK(Nutzungen!N59),0,Nutzungen!$C59)</f>
        <v>0</v>
      </c>
      <c r="L58" s="5">
        <f>IF(ISBLANK(Nutzungen!O59),0,Nutzungen!$C59)</f>
        <v>0</v>
      </c>
      <c r="M58" s="5">
        <f>IF(ISBLANK(Nutzungen!P59),0,Nutzungen!$C59)</f>
        <v>0</v>
      </c>
      <c r="N58" s="5">
        <f>IF(ISBLANK(Nutzungen!Q59),0,Nutzungen!$C59)</f>
        <v>0</v>
      </c>
      <c r="O58" s="5">
        <f>IF(ISBLANK(Nutzungen!R59),0,Nutzungen!$C59)</f>
        <v>0</v>
      </c>
      <c r="P58" s="5">
        <f>IF(ISBLANK(Nutzungen!S59),0,Nutzungen!$C59)</f>
        <v>0</v>
      </c>
      <c r="Q58" s="5">
        <f>IF(ISBLANK(Nutzungen!T59),0,Nutzungen!$C59)</f>
        <v>0</v>
      </c>
      <c r="R58" s="5">
        <f>IF(ISBLANK(Nutzungen!U59),0,Nutzungen!$C59)</f>
        <v>0</v>
      </c>
      <c r="T58" s="2">
        <f>C58*'"Maschinenraum"'!B$24+D58*'"Maschinenraum"'!C$24+E58*'"Maschinenraum"'!D$24+F58*'"Maschinenraum"'!E$24+G58*'"Maschinenraum"'!F$24+H58*'"Maschinenraum"'!G$24+I58*'"Maschinenraum"'!H$24+J58*'"Maschinenraum"'!I$24+K58*'"Maschinenraum"'!J$24+L58*'"Maschinenraum"'!K$24+M58*'"Maschinenraum"'!L$24+N58*'"Maschinenraum"'!M$24+O58*'"Maschinenraum"'!N$24+P58*'"Maschinenraum"'!O$24+Q58*'"Maschinenraum"'!P$24+R58*'"Maschinenraum"'!Q$24</f>
        <v>0</v>
      </c>
      <c r="U58" t="str">
        <f t="shared" si="1"/>
        <v/>
      </c>
      <c r="W58" s="1">
        <f t="shared" si="2"/>
        <v>0</v>
      </c>
      <c r="X58" s="1">
        <f t="shared" si="3"/>
        <v>0</v>
      </c>
      <c r="Y58" s="1">
        <f t="shared" si="4"/>
        <v>0</v>
      </c>
      <c r="Z58" s="1">
        <f t="shared" si="5"/>
        <v>0</v>
      </c>
      <c r="AA58" s="1">
        <f t="shared" si="6"/>
        <v>0</v>
      </c>
      <c r="AB58" s="1">
        <f t="shared" si="7"/>
        <v>0</v>
      </c>
      <c r="AC58" s="1">
        <f t="shared" si="8"/>
        <v>0</v>
      </c>
      <c r="AD58" s="1">
        <f t="shared" si="9"/>
        <v>0</v>
      </c>
      <c r="AE58" s="1">
        <f t="shared" si="10"/>
        <v>0</v>
      </c>
      <c r="AF58" s="1">
        <f t="shared" si="11"/>
        <v>0</v>
      </c>
      <c r="AG58" s="1">
        <f t="shared" si="12"/>
        <v>0</v>
      </c>
      <c r="AH58" s="1">
        <f t="shared" si="13"/>
        <v>0</v>
      </c>
      <c r="AI58" s="1">
        <f t="shared" si="14"/>
        <v>0</v>
      </c>
      <c r="AJ58" s="1">
        <f t="shared" si="15"/>
        <v>0</v>
      </c>
    </row>
    <row r="59" spans="2:36" x14ac:dyDescent="0.25">
      <c r="B59" t="str">
        <f>IF(ISBLANK(Nutzungen!D60),"",Nutzungen!D60)</f>
        <v/>
      </c>
      <c r="C59" s="5">
        <f>IF(ISBLANK(Nutzungen!F60),0,Nutzungen!$C60)</f>
        <v>0</v>
      </c>
      <c r="D59" s="5">
        <f>IF(ISBLANK(Nutzungen!G60),0,Nutzungen!$C60)</f>
        <v>0</v>
      </c>
      <c r="E59" s="5">
        <f>IF(ISBLANK(Nutzungen!H60),0,Nutzungen!$C60)</f>
        <v>0</v>
      </c>
      <c r="F59" s="5">
        <f>IF(ISBLANK(Nutzungen!I60),0,Nutzungen!$C60)</f>
        <v>0</v>
      </c>
      <c r="G59" s="5">
        <f>IF(ISBLANK(Nutzungen!J60),0,Nutzungen!$C60)</f>
        <v>0</v>
      </c>
      <c r="H59" s="5">
        <f>IF(ISBLANK(Nutzungen!K60),0,Nutzungen!$C60)</f>
        <v>0</v>
      </c>
      <c r="I59" s="5">
        <f>IF(ISBLANK(Nutzungen!L60),0,Nutzungen!$C60)</f>
        <v>0</v>
      </c>
      <c r="J59" s="5">
        <f>IF(ISBLANK(Nutzungen!M60),0,Nutzungen!$C60)</f>
        <v>0</v>
      </c>
      <c r="K59" s="5">
        <f>IF(ISBLANK(Nutzungen!N60),0,Nutzungen!$C60)</f>
        <v>0</v>
      </c>
      <c r="L59" s="5">
        <f>IF(ISBLANK(Nutzungen!O60),0,Nutzungen!$C60)</f>
        <v>0</v>
      </c>
      <c r="M59" s="5">
        <f>IF(ISBLANK(Nutzungen!P60),0,Nutzungen!$C60)</f>
        <v>0</v>
      </c>
      <c r="N59" s="5">
        <f>IF(ISBLANK(Nutzungen!Q60),0,Nutzungen!$C60)</f>
        <v>0</v>
      </c>
      <c r="O59" s="5">
        <f>IF(ISBLANK(Nutzungen!R60),0,Nutzungen!$C60)</f>
        <v>0</v>
      </c>
      <c r="P59" s="5">
        <f>IF(ISBLANK(Nutzungen!S60),0,Nutzungen!$C60)</f>
        <v>0</v>
      </c>
      <c r="Q59" s="5">
        <f>IF(ISBLANK(Nutzungen!T60),0,Nutzungen!$C60)</f>
        <v>0</v>
      </c>
      <c r="R59" s="5">
        <f>IF(ISBLANK(Nutzungen!U60),0,Nutzungen!$C60)</f>
        <v>0</v>
      </c>
      <c r="T59" s="2">
        <f>C59*'"Maschinenraum"'!B$24+D59*'"Maschinenraum"'!C$24+E59*'"Maschinenraum"'!D$24+F59*'"Maschinenraum"'!E$24+G59*'"Maschinenraum"'!F$24+H59*'"Maschinenraum"'!G$24+I59*'"Maschinenraum"'!H$24+J59*'"Maschinenraum"'!I$24+K59*'"Maschinenraum"'!J$24+L59*'"Maschinenraum"'!K$24+M59*'"Maschinenraum"'!L$24+N59*'"Maschinenraum"'!M$24+O59*'"Maschinenraum"'!N$24+P59*'"Maschinenraum"'!O$24+Q59*'"Maschinenraum"'!P$24+R59*'"Maschinenraum"'!Q$24</f>
        <v>0</v>
      </c>
      <c r="U59" t="str">
        <f t="shared" si="1"/>
        <v/>
      </c>
      <c r="W59" s="1">
        <f t="shared" si="2"/>
        <v>0</v>
      </c>
      <c r="X59" s="1">
        <f t="shared" si="3"/>
        <v>0</v>
      </c>
      <c r="Y59" s="1">
        <f t="shared" si="4"/>
        <v>0</v>
      </c>
      <c r="Z59" s="1">
        <f t="shared" si="5"/>
        <v>0</v>
      </c>
      <c r="AA59" s="1">
        <f t="shared" si="6"/>
        <v>0</v>
      </c>
      <c r="AB59" s="1">
        <f t="shared" si="7"/>
        <v>0</v>
      </c>
      <c r="AC59" s="1">
        <f t="shared" si="8"/>
        <v>0</v>
      </c>
      <c r="AD59" s="1">
        <f t="shared" si="9"/>
        <v>0</v>
      </c>
      <c r="AE59" s="1">
        <f t="shared" si="10"/>
        <v>0</v>
      </c>
      <c r="AF59" s="1">
        <f t="shared" si="11"/>
        <v>0</v>
      </c>
      <c r="AG59" s="1">
        <f t="shared" si="12"/>
        <v>0</v>
      </c>
      <c r="AH59" s="1">
        <f t="shared" si="13"/>
        <v>0</v>
      </c>
      <c r="AI59" s="1">
        <f t="shared" si="14"/>
        <v>0</v>
      </c>
      <c r="AJ59" s="1">
        <f t="shared" si="15"/>
        <v>0</v>
      </c>
    </row>
    <row r="60" spans="2:36" x14ac:dyDescent="0.25">
      <c r="B60" t="str">
        <f>IF(ISBLANK(Nutzungen!D61),"",Nutzungen!D61)</f>
        <v/>
      </c>
      <c r="C60" s="5">
        <f>IF(ISBLANK(Nutzungen!F61),0,Nutzungen!$C61)</f>
        <v>0</v>
      </c>
      <c r="D60" s="5">
        <f>IF(ISBLANK(Nutzungen!G61),0,Nutzungen!$C61)</f>
        <v>0</v>
      </c>
      <c r="E60" s="5">
        <f>IF(ISBLANK(Nutzungen!H61),0,Nutzungen!$C61)</f>
        <v>0</v>
      </c>
      <c r="F60" s="5">
        <f>IF(ISBLANK(Nutzungen!I61),0,Nutzungen!$C61)</f>
        <v>0</v>
      </c>
      <c r="G60" s="5">
        <f>IF(ISBLANK(Nutzungen!J61),0,Nutzungen!$C61)</f>
        <v>0</v>
      </c>
      <c r="H60" s="5">
        <f>IF(ISBLANK(Nutzungen!K61),0,Nutzungen!$C61)</f>
        <v>0</v>
      </c>
      <c r="I60" s="5">
        <f>IF(ISBLANK(Nutzungen!L61),0,Nutzungen!$C61)</f>
        <v>0</v>
      </c>
      <c r="J60" s="5">
        <f>IF(ISBLANK(Nutzungen!M61),0,Nutzungen!$C61)</f>
        <v>0</v>
      </c>
      <c r="K60" s="5">
        <f>IF(ISBLANK(Nutzungen!N61),0,Nutzungen!$C61)</f>
        <v>0</v>
      </c>
      <c r="L60" s="5">
        <f>IF(ISBLANK(Nutzungen!O61),0,Nutzungen!$C61)</f>
        <v>0</v>
      </c>
      <c r="M60" s="5">
        <f>IF(ISBLANK(Nutzungen!P61),0,Nutzungen!$C61)</f>
        <v>0</v>
      </c>
      <c r="N60" s="5">
        <f>IF(ISBLANK(Nutzungen!Q61),0,Nutzungen!$C61)</f>
        <v>0</v>
      </c>
      <c r="O60" s="5">
        <f>IF(ISBLANK(Nutzungen!R61),0,Nutzungen!$C61)</f>
        <v>0</v>
      </c>
      <c r="P60" s="5">
        <f>IF(ISBLANK(Nutzungen!S61),0,Nutzungen!$C61)</f>
        <v>0</v>
      </c>
      <c r="Q60" s="5">
        <f>IF(ISBLANK(Nutzungen!T61),0,Nutzungen!$C61)</f>
        <v>0</v>
      </c>
      <c r="R60" s="5">
        <f>IF(ISBLANK(Nutzungen!U61),0,Nutzungen!$C61)</f>
        <v>0</v>
      </c>
      <c r="T60" s="2">
        <f>C60*'"Maschinenraum"'!B$24+D60*'"Maschinenraum"'!C$24+E60*'"Maschinenraum"'!D$24+F60*'"Maschinenraum"'!E$24+G60*'"Maschinenraum"'!F$24+H60*'"Maschinenraum"'!G$24+I60*'"Maschinenraum"'!H$24+J60*'"Maschinenraum"'!I$24+K60*'"Maschinenraum"'!J$24+L60*'"Maschinenraum"'!K$24+M60*'"Maschinenraum"'!L$24+N60*'"Maschinenraum"'!M$24+O60*'"Maschinenraum"'!N$24+P60*'"Maschinenraum"'!O$24+Q60*'"Maschinenraum"'!P$24+R60*'"Maschinenraum"'!Q$24</f>
        <v>0</v>
      </c>
      <c r="U60" t="str">
        <f t="shared" si="1"/>
        <v/>
      </c>
      <c r="W60" s="1">
        <f t="shared" si="2"/>
        <v>0</v>
      </c>
      <c r="X60" s="1">
        <f t="shared" si="3"/>
        <v>0</v>
      </c>
      <c r="Y60" s="1">
        <f t="shared" si="4"/>
        <v>0</v>
      </c>
      <c r="Z60" s="1">
        <f t="shared" si="5"/>
        <v>0</v>
      </c>
      <c r="AA60" s="1">
        <f t="shared" si="6"/>
        <v>0</v>
      </c>
      <c r="AB60" s="1">
        <f t="shared" si="7"/>
        <v>0</v>
      </c>
      <c r="AC60" s="1">
        <f t="shared" si="8"/>
        <v>0</v>
      </c>
      <c r="AD60" s="1">
        <f t="shared" si="9"/>
        <v>0</v>
      </c>
      <c r="AE60" s="1">
        <f t="shared" si="10"/>
        <v>0</v>
      </c>
      <c r="AF60" s="1">
        <f t="shared" si="11"/>
        <v>0</v>
      </c>
      <c r="AG60" s="1">
        <f t="shared" si="12"/>
        <v>0</v>
      </c>
      <c r="AH60" s="1">
        <f t="shared" si="13"/>
        <v>0</v>
      </c>
      <c r="AI60" s="1">
        <f t="shared" si="14"/>
        <v>0</v>
      </c>
      <c r="AJ60" s="1">
        <f t="shared" si="15"/>
        <v>0</v>
      </c>
    </row>
    <row r="61" spans="2:36" x14ac:dyDescent="0.25">
      <c r="B61" t="str">
        <f>IF(ISBLANK(Nutzungen!D62),"",Nutzungen!D62)</f>
        <v/>
      </c>
      <c r="C61" s="5">
        <f>IF(ISBLANK(Nutzungen!F62),0,Nutzungen!$C62)</f>
        <v>0</v>
      </c>
      <c r="D61" s="5">
        <f>IF(ISBLANK(Nutzungen!G62),0,Nutzungen!$C62)</f>
        <v>0</v>
      </c>
      <c r="E61" s="5">
        <f>IF(ISBLANK(Nutzungen!H62),0,Nutzungen!$C62)</f>
        <v>0</v>
      </c>
      <c r="F61" s="5">
        <f>IF(ISBLANK(Nutzungen!I62),0,Nutzungen!$C62)</f>
        <v>0</v>
      </c>
      <c r="G61" s="5">
        <f>IF(ISBLANK(Nutzungen!J62),0,Nutzungen!$C62)</f>
        <v>0</v>
      </c>
      <c r="H61" s="5">
        <f>IF(ISBLANK(Nutzungen!K62),0,Nutzungen!$C62)</f>
        <v>0</v>
      </c>
      <c r="I61" s="5">
        <f>IF(ISBLANK(Nutzungen!L62),0,Nutzungen!$C62)</f>
        <v>0</v>
      </c>
      <c r="J61" s="5">
        <f>IF(ISBLANK(Nutzungen!M62),0,Nutzungen!$C62)</f>
        <v>0</v>
      </c>
      <c r="K61" s="5">
        <f>IF(ISBLANK(Nutzungen!N62),0,Nutzungen!$C62)</f>
        <v>0</v>
      </c>
      <c r="L61" s="5">
        <f>IF(ISBLANK(Nutzungen!O62),0,Nutzungen!$C62)</f>
        <v>0</v>
      </c>
      <c r="M61" s="5">
        <f>IF(ISBLANK(Nutzungen!P62),0,Nutzungen!$C62)</f>
        <v>0</v>
      </c>
      <c r="N61" s="5">
        <f>IF(ISBLANK(Nutzungen!Q62),0,Nutzungen!$C62)</f>
        <v>0</v>
      </c>
      <c r="O61" s="5">
        <f>IF(ISBLANK(Nutzungen!R62),0,Nutzungen!$C62)</f>
        <v>0</v>
      </c>
      <c r="P61" s="5">
        <f>IF(ISBLANK(Nutzungen!S62),0,Nutzungen!$C62)</f>
        <v>0</v>
      </c>
      <c r="Q61" s="5">
        <f>IF(ISBLANK(Nutzungen!T62),0,Nutzungen!$C62)</f>
        <v>0</v>
      </c>
      <c r="R61" s="5">
        <f>IF(ISBLANK(Nutzungen!U62),0,Nutzungen!$C62)</f>
        <v>0</v>
      </c>
      <c r="T61" s="2">
        <f>C61*'"Maschinenraum"'!B$24+D61*'"Maschinenraum"'!C$24+E61*'"Maschinenraum"'!D$24+F61*'"Maschinenraum"'!E$24+G61*'"Maschinenraum"'!F$24+H61*'"Maschinenraum"'!G$24+I61*'"Maschinenraum"'!H$24+J61*'"Maschinenraum"'!I$24+K61*'"Maschinenraum"'!J$24+L61*'"Maschinenraum"'!K$24+M61*'"Maschinenraum"'!L$24+N61*'"Maschinenraum"'!M$24+O61*'"Maschinenraum"'!N$24+P61*'"Maschinenraum"'!O$24+Q61*'"Maschinenraum"'!P$24+R61*'"Maschinenraum"'!Q$24</f>
        <v>0</v>
      </c>
      <c r="U61" t="str">
        <f t="shared" si="1"/>
        <v/>
      </c>
      <c r="W61" s="1">
        <f t="shared" si="2"/>
        <v>0</v>
      </c>
      <c r="X61" s="1">
        <f t="shared" si="3"/>
        <v>0</v>
      </c>
      <c r="Y61" s="1">
        <f t="shared" si="4"/>
        <v>0</v>
      </c>
      <c r="Z61" s="1">
        <f t="shared" si="5"/>
        <v>0</v>
      </c>
      <c r="AA61" s="1">
        <f t="shared" si="6"/>
        <v>0</v>
      </c>
      <c r="AB61" s="1">
        <f t="shared" si="7"/>
        <v>0</v>
      </c>
      <c r="AC61" s="1">
        <f t="shared" si="8"/>
        <v>0</v>
      </c>
      <c r="AD61" s="1">
        <f t="shared" si="9"/>
        <v>0</v>
      </c>
      <c r="AE61" s="1">
        <f t="shared" si="10"/>
        <v>0</v>
      </c>
      <c r="AF61" s="1">
        <f t="shared" si="11"/>
        <v>0</v>
      </c>
      <c r="AG61" s="1">
        <f t="shared" si="12"/>
        <v>0</v>
      </c>
      <c r="AH61" s="1">
        <f t="shared" si="13"/>
        <v>0</v>
      </c>
      <c r="AI61" s="1">
        <f t="shared" si="14"/>
        <v>0</v>
      </c>
      <c r="AJ61" s="1">
        <f t="shared" si="15"/>
        <v>0</v>
      </c>
    </row>
    <row r="62" spans="2:36" x14ac:dyDescent="0.25">
      <c r="B62" t="str">
        <f>IF(ISBLANK(Nutzungen!D63),"",Nutzungen!D63)</f>
        <v/>
      </c>
      <c r="C62" s="5">
        <f>IF(ISBLANK(Nutzungen!F63),0,Nutzungen!$C63)</f>
        <v>0</v>
      </c>
      <c r="D62" s="5">
        <f>IF(ISBLANK(Nutzungen!G63),0,Nutzungen!$C63)</f>
        <v>0</v>
      </c>
      <c r="E62" s="5">
        <f>IF(ISBLANK(Nutzungen!H63),0,Nutzungen!$C63)</f>
        <v>0</v>
      </c>
      <c r="F62" s="5">
        <f>IF(ISBLANK(Nutzungen!I63),0,Nutzungen!$C63)</f>
        <v>0</v>
      </c>
      <c r="G62" s="5">
        <f>IF(ISBLANK(Nutzungen!J63),0,Nutzungen!$C63)</f>
        <v>0</v>
      </c>
      <c r="H62" s="5">
        <f>IF(ISBLANK(Nutzungen!K63),0,Nutzungen!$C63)</f>
        <v>0</v>
      </c>
      <c r="I62" s="5">
        <f>IF(ISBLANK(Nutzungen!L63),0,Nutzungen!$C63)</f>
        <v>0</v>
      </c>
      <c r="J62" s="5">
        <f>IF(ISBLANK(Nutzungen!M63),0,Nutzungen!$C63)</f>
        <v>0</v>
      </c>
      <c r="K62" s="5">
        <f>IF(ISBLANK(Nutzungen!N63),0,Nutzungen!$C63)</f>
        <v>0</v>
      </c>
      <c r="L62" s="5">
        <f>IF(ISBLANK(Nutzungen!O63),0,Nutzungen!$C63)</f>
        <v>0</v>
      </c>
      <c r="M62" s="5">
        <f>IF(ISBLANK(Nutzungen!P63),0,Nutzungen!$C63)</f>
        <v>0</v>
      </c>
      <c r="N62" s="5">
        <f>IF(ISBLANK(Nutzungen!Q63),0,Nutzungen!$C63)</f>
        <v>0</v>
      </c>
      <c r="O62" s="5">
        <f>IF(ISBLANK(Nutzungen!R63),0,Nutzungen!$C63)</f>
        <v>0</v>
      </c>
      <c r="P62" s="5">
        <f>IF(ISBLANK(Nutzungen!S63),0,Nutzungen!$C63)</f>
        <v>0</v>
      </c>
      <c r="Q62" s="5">
        <f>IF(ISBLANK(Nutzungen!T63),0,Nutzungen!$C63)</f>
        <v>0</v>
      </c>
      <c r="R62" s="5">
        <f>IF(ISBLANK(Nutzungen!U63),0,Nutzungen!$C63)</f>
        <v>0</v>
      </c>
      <c r="T62" s="2">
        <f>C62*'"Maschinenraum"'!B$24+D62*'"Maschinenraum"'!C$24+E62*'"Maschinenraum"'!D$24+F62*'"Maschinenraum"'!E$24+G62*'"Maschinenraum"'!F$24+H62*'"Maschinenraum"'!G$24+I62*'"Maschinenraum"'!H$24+J62*'"Maschinenraum"'!I$24+K62*'"Maschinenraum"'!J$24+L62*'"Maschinenraum"'!K$24+M62*'"Maschinenraum"'!L$24+N62*'"Maschinenraum"'!M$24+O62*'"Maschinenraum"'!N$24+P62*'"Maschinenraum"'!O$24+Q62*'"Maschinenraum"'!P$24+R62*'"Maschinenraum"'!Q$24</f>
        <v>0</v>
      </c>
      <c r="U62" t="str">
        <f t="shared" si="1"/>
        <v/>
      </c>
      <c r="W62" s="1">
        <f t="shared" si="2"/>
        <v>0</v>
      </c>
      <c r="X62" s="1">
        <f t="shared" si="3"/>
        <v>0</v>
      </c>
      <c r="Y62" s="1">
        <f t="shared" si="4"/>
        <v>0</v>
      </c>
      <c r="Z62" s="1">
        <f t="shared" si="5"/>
        <v>0</v>
      </c>
      <c r="AA62" s="1">
        <f t="shared" si="6"/>
        <v>0</v>
      </c>
      <c r="AB62" s="1">
        <f t="shared" si="7"/>
        <v>0</v>
      </c>
      <c r="AC62" s="1">
        <f t="shared" si="8"/>
        <v>0</v>
      </c>
      <c r="AD62" s="1">
        <f t="shared" si="9"/>
        <v>0</v>
      </c>
      <c r="AE62" s="1">
        <f t="shared" si="10"/>
        <v>0</v>
      </c>
      <c r="AF62" s="1">
        <f t="shared" si="11"/>
        <v>0</v>
      </c>
      <c r="AG62" s="1">
        <f t="shared" si="12"/>
        <v>0</v>
      </c>
      <c r="AH62" s="1">
        <f t="shared" si="13"/>
        <v>0</v>
      </c>
      <c r="AI62" s="1">
        <f t="shared" si="14"/>
        <v>0</v>
      </c>
      <c r="AJ62" s="1">
        <f t="shared" si="15"/>
        <v>0</v>
      </c>
    </row>
    <row r="63" spans="2:36" x14ac:dyDescent="0.25">
      <c r="B63" t="str">
        <f>IF(ISBLANK(Nutzungen!D64),"",Nutzungen!D64)</f>
        <v/>
      </c>
      <c r="C63" s="5">
        <f>IF(ISBLANK(Nutzungen!F64),0,Nutzungen!$C64)</f>
        <v>0</v>
      </c>
      <c r="D63" s="5">
        <f>IF(ISBLANK(Nutzungen!G64),0,Nutzungen!$C64)</f>
        <v>0</v>
      </c>
      <c r="E63" s="5">
        <f>IF(ISBLANK(Nutzungen!H64),0,Nutzungen!$C64)</f>
        <v>0</v>
      </c>
      <c r="F63" s="5">
        <f>IF(ISBLANK(Nutzungen!I64),0,Nutzungen!$C64)</f>
        <v>0</v>
      </c>
      <c r="G63" s="5">
        <f>IF(ISBLANK(Nutzungen!J64),0,Nutzungen!$C64)</f>
        <v>0</v>
      </c>
      <c r="H63" s="5">
        <f>IF(ISBLANK(Nutzungen!K64),0,Nutzungen!$C64)</f>
        <v>0</v>
      </c>
      <c r="I63" s="5">
        <f>IF(ISBLANK(Nutzungen!L64),0,Nutzungen!$C64)</f>
        <v>0</v>
      </c>
      <c r="J63" s="5">
        <f>IF(ISBLANK(Nutzungen!M64),0,Nutzungen!$C64)</f>
        <v>0</v>
      </c>
      <c r="K63" s="5">
        <f>IF(ISBLANK(Nutzungen!N64),0,Nutzungen!$C64)</f>
        <v>0</v>
      </c>
      <c r="L63" s="5">
        <f>IF(ISBLANK(Nutzungen!O64),0,Nutzungen!$C64)</f>
        <v>0</v>
      </c>
      <c r="M63" s="5">
        <f>IF(ISBLANK(Nutzungen!P64),0,Nutzungen!$C64)</f>
        <v>0</v>
      </c>
      <c r="N63" s="5">
        <f>IF(ISBLANK(Nutzungen!Q64),0,Nutzungen!$C64)</f>
        <v>0</v>
      </c>
      <c r="O63" s="5">
        <f>IF(ISBLANK(Nutzungen!R64),0,Nutzungen!$C64)</f>
        <v>0</v>
      </c>
      <c r="P63" s="5">
        <f>IF(ISBLANK(Nutzungen!S64),0,Nutzungen!$C64)</f>
        <v>0</v>
      </c>
      <c r="Q63" s="5">
        <f>IF(ISBLANK(Nutzungen!T64),0,Nutzungen!$C64)</f>
        <v>0</v>
      </c>
      <c r="R63" s="5">
        <f>IF(ISBLANK(Nutzungen!U64),0,Nutzungen!$C64)</f>
        <v>0</v>
      </c>
      <c r="T63" s="2">
        <f>C63*'"Maschinenraum"'!B$24+D63*'"Maschinenraum"'!C$24+E63*'"Maschinenraum"'!D$24+F63*'"Maschinenraum"'!E$24+G63*'"Maschinenraum"'!F$24+H63*'"Maschinenraum"'!G$24+I63*'"Maschinenraum"'!H$24+J63*'"Maschinenraum"'!I$24+K63*'"Maschinenraum"'!J$24+L63*'"Maschinenraum"'!K$24+M63*'"Maschinenraum"'!L$24+N63*'"Maschinenraum"'!M$24+O63*'"Maschinenraum"'!N$24+P63*'"Maschinenraum"'!O$24+Q63*'"Maschinenraum"'!P$24+R63*'"Maschinenraum"'!Q$24</f>
        <v>0</v>
      </c>
      <c r="U63" t="str">
        <f t="shared" si="1"/>
        <v/>
      </c>
      <c r="W63" s="1">
        <f t="shared" si="2"/>
        <v>0</v>
      </c>
      <c r="X63" s="1">
        <f t="shared" si="3"/>
        <v>0</v>
      </c>
      <c r="Y63" s="1">
        <f t="shared" si="4"/>
        <v>0</v>
      </c>
      <c r="Z63" s="1">
        <f t="shared" si="5"/>
        <v>0</v>
      </c>
      <c r="AA63" s="1">
        <f t="shared" si="6"/>
        <v>0</v>
      </c>
      <c r="AB63" s="1">
        <f t="shared" si="7"/>
        <v>0</v>
      </c>
      <c r="AC63" s="1">
        <f t="shared" si="8"/>
        <v>0</v>
      </c>
      <c r="AD63" s="1">
        <f t="shared" si="9"/>
        <v>0</v>
      </c>
      <c r="AE63" s="1">
        <f t="shared" si="10"/>
        <v>0</v>
      </c>
      <c r="AF63" s="1">
        <f t="shared" si="11"/>
        <v>0</v>
      </c>
      <c r="AG63" s="1">
        <f t="shared" si="12"/>
        <v>0</v>
      </c>
      <c r="AH63" s="1">
        <f t="shared" si="13"/>
        <v>0</v>
      </c>
      <c r="AI63" s="1">
        <f t="shared" si="14"/>
        <v>0</v>
      </c>
      <c r="AJ63" s="1">
        <f t="shared" si="15"/>
        <v>0</v>
      </c>
    </row>
    <row r="64" spans="2:36" x14ac:dyDescent="0.25">
      <c r="B64" t="str">
        <f>IF(ISBLANK(Nutzungen!D65),"",Nutzungen!D65)</f>
        <v/>
      </c>
      <c r="C64" s="5">
        <f>IF(ISBLANK(Nutzungen!F65),0,Nutzungen!$C65)</f>
        <v>0</v>
      </c>
      <c r="D64" s="5">
        <f>IF(ISBLANK(Nutzungen!G65),0,Nutzungen!$C65)</f>
        <v>0</v>
      </c>
      <c r="E64" s="5">
        <f>IF(ISBLANK(Nutzungen!H65),0,Nutzungen!$C65)</f>
        <v>0</v>
      </c>
      <c r="F64" s="5">
        <f>IF(ISBLANK(Nutzungen!I65),0,Nutzungen!$C65)</f>
        <v>0</v>
      </c>
      <c r="G64" s="5">
        <f>IF(ISBLANK(Nutzungen!J65),0,Nutzungen!$C65)</f>
        <v>0</v>
      </c>
      <c r="H64" s="5">
        <f>IF(ISBLANK(Nutzungen!K65),0,Nutzungen!$C65)</f>
        <v>0</v>
      </c>
      <c r="I64" s="5">
        <f>IF(ISBLANK(Nutzungen!L65),0,Nutzungen!$C65)</f>
        <v>0</v>
      </c>
      <c r="J64" s="5">
        <f>IF(ISBLANK(Nutzungen!M65),0,Nutzungen!$C65)</f>
        <v>0</v>
      </c>
      <c r="K64" s="5">
        <f>IF(ISBLANK(Nutzungen!N65),0,Nutzungen!$C65)</f>
        <v>0</v>
      </c>
      <c r="L64" s="5">
        <f>IF(ISBLANK(Nutzungen!O65),0,Nutzungen!$C65)</f>
        <v>0</v>
      </c>
      <c r="M64" s="5">
        <f>IF(ISBLANK(Nutzungen!P65),0,Nutzungen!$C65)</f>
        <v>0</v>
      </c>
      <c r="N64" s="5">
        <f>IF(ISBLANK(Nutzungen!Q65),0,Nutzungen!$C65)</f>
        <v>0</v>
      </c>
      <c r="O64" s="5">
        <f>IF(ISBLANK(Nutzungen!R65),0,Nutzungen!$C65)</f>
        <v>0</v>
      </c>
      <c r="P64" s="5">
        <f>IF(ISBLANK(Nutzungen!S65),0,Nutzungen!$C65)</f>
        <v>0</v>
      </c>
      <c r="Q64" s="5">
        <f>IF(ISBLANK(Nutzungen!T65),0,Nutzungen!$C65)</f>
        <v>0</v>
      </c>
      <c r="R64" s="5">
        <f>IF(ISBLANK(Nutzungen!U65),0,Nutzungen!$C65)</f>
        <v>0</v>
      </c>
      <c r="T64" s="2">
        <f>C64*'"Maschinenraum"'!B$24+D64*'"Maschinenraum"'!C$24+E64*'"Maschinenraum"'!D$24+F64*'"Maschinenraum"'!E$24+G64*'"Maschinenraum"'!F$24+H64*'"Maschinenraum"'!G$24+I64*'"Maschinenraum"'!H$24+J64*'"Maschinenraum"'!I$24+K64*'"Maschinenraum"'!J$24+L64*'"Maschinenraum"'!K$24+M64*'"Maschinenraum"'!L$24+N64*'"Maschinenraum"'!M$24+O64*'"Maschinenraum"'!N$24+P64*'"Maschinenraum"'!O$24+Q64*'"Maschinenraum"'!P$24+R64*'"Maschinenraum"'!Q$24</f>
        <v>0</v>
      </c>
      <c r="U64" t="str">
        <f t="shared" si="1"/>
        <v/>
      </c>
      <c r="W64" s="1">
        <f t="shared" si="2"/>
        <v>0</v>
      </c>
      <c r="X64" s="1">
        <f t="shared" si="3"/>
        <v>0</v>
      </c>
      <c r="Y64" s="1">
        <f t="shared" si="4"/>
        <v>0</v>
      </c>
      <c r="Z64" s="1">
        <f t="shared" si="5"/>
        <v>0</v>
      </c>
      <c r="AA64" s="1">
        <f t="shared" si="6"/>
        <v>0</v>
      </c>
      <c r="AB64" s="1">
        <f t="shared" si="7"/>
        <v>0</v>
      </c>
      <c r="AC64" s="1">
        <f t="shared" si="8"/>
        <v>0</v>
      </c>
      <c r="AD64" s="1">
        <f t="shared" si="9"/>
        <v>0</v>
      </c>
      <c r="AE64" s="1">
        <f t="shared" si="10"/>
        <v>0</v>
      </c>
      <c r="AF64" s="1">
        <f t="shared" si="11"/>
        <v>0</v>
      </c>
      <c r="AG64" s="1">
        <f t="shared" si="12"/>
        <v>0</v>
      </c>
      <c r="AH64" s="1">
        <f t="shared" si="13"/>
        <v>0</v>
      </c>
      <c r="AI64" s="1">
        <f t="shared" si="14"/>
        <v>0</v>
      </c>
      <c r="AJ64" s="1">
        <f t="shared" si="15"/>
        <v>0</v>
      </c>
    </row>
    <row r="65" spans="2:36" x14ac:dyDescent="0.25">
      <c r="B65" t="str">
        <f>IF(ISBLANK(Nutzungen!D66),"",Nutzungen!D66)</f>
        <v/>
      </c>
      <c r="C65" s="5">
        <f>IF(ISBLANK(Nutzungen!F66),0,Nutzungen!$C66)</f>
        <v>0</v>
      </c>
      <c r="D65" s="5">
        <f>IF(ISBLANK(Nutzungen!G66),0,Nutzungen!$C66)</f>
        <v>0</v>
      </c>
      <c r="E65" s="5">
        <f>IF(ISBLANK(Nutzungen!H66),0,Nutzungen!$C66)</f>
        <v>0</v>
      </c>
      <c r="F65" s="5">
        <f>IF(ISBLANK(Nutzungen!I66),0,Nutzungen!$C66)</f>
        <v>0</v>
      </c>
      <c r="G65" s="5">
        <f>IF(ISBLANK(Nutzungen!J66),0,Nutzungen!$C66)</f>
        <v>0</v>
      </c>
      <c r="H65" s="5">
        <f>IF(ISBLANK(Nutzungen!K66),0,Nutzungen!$C66)</f>
        <v>0</v>
      </c>
      <c r="I65" s="5">
        <f>IF(ISBLANK(Nutzungen!L66),0,Nutzungen!$C66)</f>
        <v>0</v>
      </c>
      <c r="J65" s="5">
        <f>IF(ISBLANK(Nutzungen!M66),0,Nutzungen!$C66)</f>
        <v>0</v>
      </c>
      <c r="K65" s="5">
        <f>IF(ISBLANK(Nutzungen!N66),0,Nutzungen!$C66)</f>
        <v>0</v>
      </c>
      <c r="L65" s="5">
        <f>IF(ISBLANK(Nutzungen!O66),0,Nutzungen!$C66)</f>
        <v>0</v>
      </c>
      <c r="M65" s="5">
        <f>IF(ISBLANK(Nutzungen!P66),0,Nutzungen!$C66)</f>
        <v>0</v>
      </c>
      <c r="N65" s="5">
        <f>IF(ISBLANK(Nutzungen!Q66),0,Nutzungen!$C66)</f>
        <v>0</v>
      </c>
      <c r="O65" s="5">
        <f>IF(ISBLANK(Nutzungen!R66),0,Nutzungen!$C66)</f>
        <v>0</v>
      </c>
      <c r="P65" s="5">
        <f>IF(ISBLANK(Nutzungen!S66),0,Nutzungen!$C66)</f>
        <v>0</v>
      </c>
      <c r="Q65" s="5">
        <f>IF(ISBLANK(Nutzungen!T66),0,Nutzungen!$C66)</f>
        <v>0</v>
      </c>
      <c r="R65" s="5">
        <f>IF(ISBLANK(Nutzungen!U66),0,Nutzungen!$C66)</f>
        <v>0</v>
      </c>
      <c r="T65" s="2">
        <f>C65*'"Maschinenraum"'!B$24+D65*'"Maschinenraum"'!C$24+E65*'"Maschinenraum"'!D$24+F65*'"Maschinenraum"'!E$24+G65*'"Maschinenraum"'!F$24+H65*'"Maschinenraum"'!G$24+I65*'"Maschinenraum"'!H$24+J65*'"Maschinenraum"'!I$24+K65*'"Maschinenraum"'!J$24+L65*'"Maschinenraum"'!K$24+M65*'"Maschinenraum"'!L$24+N65*'"Maschinenraum"'!M$24+O65*'"Maschinenraum"'!N$24+P65*'"Maschinenraum"'!O$24+Q65*'"Maschinenraum"'!P$24+R65*'"Maschinenraum"'!Q$24</f>
        <v>0</v>
      </c>
      <c r="U65" t="str">
        <f t="shared" si="1"/>
        <v/>
      </c>
      <c r="W65" s="1">
        <f t="shared" si="2"/>
        <v>0</v>
      </c>
      <c r="X65" s="1">
        <f t="shared" si="3"/>
        <v>0</v>
      </c>
      <c r="Y65" s="1">
        <f t="shared" si="4"/>
        <v>0</v>
      </c>
      <c r="Z65" s="1">
        <f t="shared" si="5"/>
        <v>0</v>
      </c>
      <c r="AA65" s="1">
        <f t="shared" si="6"/>
        <v>0</v>
      </c>
      <c r="AB65" s="1">
        <f t="shared" si="7"/>
        <v>0</v>
      </c>
      <c r="AC65" s="1">
        <f t="shared" si="8"/>
        <v>0</v>
      </c>
      <c r="AD65" s="1">
        <f t="shared" si="9"/>
        <v>0</v>
      </c>
      <c r="AE65" s="1">
        <f t="shared" si="10"/>
        <v>0</v>
      </c>
      <c r="AF65" s="1">
        <f t="shared" si="11"/>
        <v>0</v>
      </c>
      <c r="AG65" s="1">
        <f t="shared" si="12"/>
        <v>0</v>
      </c>
      <c r="AH65" s="1">
        <f t="shared" si="13"/>
        <v>0</v>
      </c>
      <c r="AI65" s="1">
        <f t="shared" si="14"/>
        <v>0</v>
      </c>
      <c r="AJ65" s="1">
        <f t="shared" si="15"/>
        <v>0</v>
      </c>
    </row>
    <row r="66" spans="2:36" x14ac:dyDescent="0.25">
      <c r="B66" t="str">
        <f>IF(ISBLANK(Nutzungen!D67),"",Nutzungen!D67)</f>
        <v/>
      </c>
      <c r="C66" s="5">
        <f>IF(ISBLANK(Nutzungen!F67),0,Nutzungen!$C67)</f>
        <v>0</v>
      </c>
      <c r="D66" s="5">
        <f>IF(ISBLANK(Nutzungen!G67),0,Nutzungen!$C67)</f>
        <v>0</v>
      </c>
      <c r="E66" s="5">
        <f>IF(ISBLANK(Nutzungen!H67),0,Nutzungen!$C67)</f>
        <v>0</v>
      </c>
      <c r="F66" s="5">
        <f>IF(ISBLANK(Nutzungen!I67),0,Nutzungen!$C67)</f>
        <v>0</v>
      </c>
      <c r="G66" s="5">
        <f>IF(ISBLANK(Nutzungen!J67),0,Nutzungen!$C67)</f>
        <v>0</v>
      </c>
      <c r="H66" s="5">
        <f>IF(ISBLANK(Nutzungen!K67),0,Nutzungen!$C67)</f>
        <v>0</v>
      </c>
      <c r="I66" s="5">
        <f>IF(ISBLANK(Nutzungen!L67),0,Nutzungen!$C67)</f>
        <v>0</v>
      </c>
      <c r="J66" s="5">
        <f>IF(ISBLANK(Nutzungen!M67),0,Nutzungen!$C67)</f>
        <v>0</v>
      </c>
      <c r="K66" s="5">
        <f>IF(ISBLANK(Nutzungen!N67),0,Nutzungen!$C67)</f>
        <v>0</v>
      </c>
      <c r="L66" s="5">
        <f>IF(ISBLANK(Nutzungen!O67),0,Nutzungen!$C67)</f>
        <v>0</v>
      </c>
      <c r="M66" s="5">
        <f>IF(ISBLANK(Nutzungen!P67),0,Nutzungen!$C67)</f>
        <v>0</v>
      </c>
      <c r="N66" s="5">
        <f>IF(ISBLANK(Nutzungen!Q67),0,Nutzungen!$C67)</f>
        <v>0</v>
      </c>
      <c r="O66" s="5">
        <f>IF(ISBLANK(Nutzungen!R67),0,Nutzungen!$C67)</f>
        <v>0</v>
      </c>
      <c r="P66" s="5">
        <f>IF(ISBLANK(Nutzungen!S67),0,Nutzungen!$C67)</f>
        <v>0</v>
      </c>
      <c r="Q66" s="5">
        <f>IF(ISBLANK(Nutzungen!T67),0,Nutzungen!$C67)</f>
        <v>0</v>
      </c>
      <c r="R66" s="5">
        <f>IF(ISBLANK(Nutzungen!U67),0,Nutzungen!$C67)</f>
        <v>0</v>
      </c>
      <c r="T66" s="2">
        <f>C66*'"Maschinenraum"'!B$24+D66*'"Maschinenraum"'!C$24+E66*'"Maschinenraum"'!D$24+F66*'"Maschinenraum"'!E$24+G66*'"Maschinenraum"'!F$24+H66*'"Maschinenraum"'!G$24+I66*'"Maschinenraum"'!H$24+J66*'"Maschinenraum"'!I$24+K66*'"Maschinenraum"'!J$24+L66*'"Maschinenraum"'!K$24+M66*'"Maschinenraum"'!L$24+N66*'"Maschinenraum"'!M$24+O66*'"Maschinenraum"'!N$24+P66*'"Maschinenraum"'!O$24+Q66*'"Maschinenraum"'!P$24+R66*'"Maschinenraum"'!Q$24</f>
        <v>0</v>
      </c>
      <c r="U66" t="str">
        <f t="shared" si="1"/>
        <v/>
      </c>
      <c r="W66" s="1">
        <f t="shared" si="2"/>
        <v>0</v>
      </c>
      <c r="X66" s="1">
        <f t="shared" si="3"/>
        <v>0</v>
      </c>
      <c r="Y66" s="1">
        <f t="shared" si="4"/>
        <v>0</v>
      </c>
      <c r="Z66" s="1">
        <f t="shared" si="5"/>
        <v>0</v>
      </c>
      <c r="AA66" s="1">
        <f t="shared" si="6"/>
        <v>0</v>
      </c>
      <c r="AB66" s="1">
        <f t="shared" si="7"/>
        <v>0</v>
      </c>
      <c r="AC66" s="1">
        <f t="shared" si="8"/>
        <v>0</v>
      </c>
      <c r="AD66" s="1">
        <f t="shared" si="9"/>
        <v>0</v>
      </c>
      <c r="AE66" s="1">
        <f t="shared" si="10"/>
        <v>0</v>
      </c>
      <c r="AF66" s="1">
        <f t="shared" si="11"/>
        <v>0</v>
      </c>
      <c r="AG66" s="1">
        <f t="shared" si="12"/>
        <v>0</v>
      </c>
      <c r="AH66" s="1">
        <f t="shared" si="13"/>
        <v>0</v>
      </c>
      <c r="AI66" s="1">
        <f t="shared" si="14"/>
        <v>0</v>
      </c>
      <c r="AJ66" s="1">
        <f t="shared" si="15"/>
        <v>0</v>
      </c>
    </row>
    <row r="67" spans="2:36" x14ac:dyDescent="0.25">
      <c r="B67" t="str">
        <f>IF(ISBLANK(Nutzungen!D68),"",Nutzungen!D68)</f>
        <v/>
      </c>
      <c r="C67" s="5">
        <f>IF(ISBLANK(Nutzungen!F68),0,Nutzungen!$C68)</f>
        <v>0</v>
      </c>
      <c r="D67" s="5">
        <f>IF(ISBLANK(Nutzungen!G68),0,Nutzungen!$C68)</f>
        <v>0</v>
      </c>
      <c r="E67" s="5">
        <f>IF(ISBLANK(Nutzungen!H68),0,Nutzungen!$C68)</f>
        <v>0</v>
      </c>
      <c r="F67" s="5">
        <f>IF(ISBLANK(Nutzungen!I68),0,Nutzungen!$C68)</f>
        <v>0</v>
      </c>
      <c r="G67" s="5">
        <f>IF(ISBLANK(Nutzungen!J68),0,Nutzungen!$C68)</f>
        <v>0</v>
      </c>
      <c r="H67" s="5">
        <f>IF(ISBLANK(Nutzungen!K68),0,Nutzungen!$C68)</f>
        <v>0</v>
      </c>
      <c r="I67" s="5">
        <f>IF(ISBLANK(Nutzungen!L68),0,Nutzungen!$C68)</f>
        <v>0</v>
      </c>
      <c r="J67" s="5">
        <f>IF(ISBLANK(Nutzungen!M68),0,Nutzungen!$C68)</f>
        <v>0</v>
      </c>
      <c r="K67" s="5">
        <f>IF(ISBLANK(Nutzungen!N68),0,Nutzungen!$C68)</f>
        <v>0</v>
      </c>
      <c r="L67" s="5">
        <f>IF(ISBLANK(Nutzungen!O68),0,Nutzungen!$C68)</f>
        <v>0</v>
      </c>
      <c r="M67" s="5">
        <f>IF(ISBLANK(Nutzungen!P68),0,Nutzungen!$C68)</f>
        <v>0</v>
      </c>
      <c r="N67" s="5">
        <f>IF(ISBLANK(Nutzungen!Q68),0,Nutzungen!$C68)</f>
        <v>0</v>
      </c>
      <c r="O67" s="5">
        <f>IF(ISBLANK(Nutzungen!R68),0,Nutzungen!$C68)</f>
        <v>0</v>
      </c>
      <c r="P67" s="5">
        <f>IF(ISBLANK(Nutzungen!S68),0,Nutzungen!$C68)</f>
        <v>0</v>
      </c>
      <c r="Q67" s="5">
        <f>IF(ISBLANK(Nutzungen!T68),0,Nutzungen!$C68)</f>
        <v>0</v>
      </c>
      <c r="R67" s="5">
        <f>IF(ISBLANK(Nutzungen!U68),0,Nutzungen!$C68)</f>
        <v>0</v>
      </c>
      <c r="T67" s="2">
        <f>C67*'"Maschinenraum"'!B$24+D67*'"Maschinenraum"'!C$24+E67*'"Maschinenraum"'!D$24+F67*'"Maschinenraum"'!E$24+G67*'"Maschinenraum"'!F$24+H67*'"Maschinenraum"'!G$24+I67*'"Maschinenraum"'!H$24+J67*'"Maschinenraum"'!I$24+K67*'"Maschinenraum"'!J$24+L67*'"Maschinenraum"'!K$24+M67*'"Maschinenraum"'!L$24+N67*'"Maschinenraum"'!M$24+O67*'"Maschinenraum"'!N$24+P67*'"Maschinenraum"'!O$24+Q67*'"Maschinenraum"'!P$24+R67*'"Maschinenraum"'!Q$24</f>
        <v>0</v>
      </c>
      <c r="U67" t="str">
        <f t="shared" si="1"/>
        <v/>
      </c>
      <c r="W67" s="1">
        <f t="shared" si="2"/>
        <v>0</v>
      </c>
      <c r="X67" s="1">
        <f t="shared" si="3"/>
        <v>0</v>
      </c>
      <c r="Y67" s="1">
        <f t="shared" si="4"/>
        <v>0</v>
      </c>
      <c r="Z67" s="1">
        <f t="shared" si="5"/>
        <v>0</v>
      </c>
      <c r="AA67" s="1">
        <f t="shared" si="6"/>
        <v>0</v>
      </c>
      <c r="AB67" s="1">
        <f t="shared" si="7"/>
        <v>0</v>
      </c>
      <c r="AC67" s="1">
        <f t="shared" si="8"/>
        <v>0</v>
      </c>
      <c r="AD67" s="1">
        <f t="shared" si="9"/>
        <v>0</v>
      </c>
      <c r="AE67" s="1">
        <f t="shared" si="10"/>
        <v>0</v>
      </c>
      <c r="AF67" s="1">
        <f t="shared" si="11"/>
        <v>0</v>
      </c>
      <c r="AG67" s="1">
        <f t="shared" si="12"/>
        <v>0</v>
      </c>
      <c r="AH67" s="1">
        <f t="shared" si="13"/>
        <v>0</v>
      </c>
      <c r="AI67" s="1">
        <f t="shared" si="14"/>
        <v>0</v>
      </c>
      <c r="AJ67" s="1">
        <f t="shared" si="15"/>
        <v>0</v>
      </c>
    </row>
    <row r="68" spans="2:36" x14ac:dyDescent="0.25">
      <c r="B68" t="str">
        <f>IF(ISBLANK(Nutzungen!D69),"",Nutzungen!D69)</f>
        <v/>
      </c>
      <c r="C68" s="5">
        <f>IF(ISBLANK(Nutzungen!F69),0,Nutzungen!$C69)</f>
        <v>0</v>
      </c>
      <c r="D68" s="5">
        <f>IF(ISBLANK(Nutzungen!G69),0,Nutzungen!$C69)</f>
        <v>0</v>
      </c>
      <c r="E68" s="5">
        <f>IF(ISBLANK(Nutzungen!H69),0,Nutzungen!$C69)</f>
        <v>0</v>
      </c>
      <c r="F68" s="5">
        <f>IF(ISBLANK(Nutzungen!I69),0,Nutzungen!$C69)</f>
        <v>0</v>
      </c>
      <c r="G68" s="5">
        <f>IF(ISBLANK(Nutzungen!J69),0,Nutzungen!$C69)</f>
        <v>0</v>
      </c>
      <c r="H68" s="5">
        <f>IF(ISBLANK(Nutzungen!K69),0,Nutzungen!$C69)</f>
        <v>0</v>
      </c>
      <c r="I68" s="5">
        <f>IF(ISBLANK(Nutzungen!L69),0,Nutzungen!$C69)</f>
        <v>0</v>
      </c>
      <c r="J68" s="5">
        <f>IF(ISBLANK(Nutzungen!M69),0,Nutzungen!$C69)</f>
        <v>0</v>
      </c>
      <c r="K68" s="5">
        <f>IF(ISBLANK(Nutzungen!N69),0,Nutzungen!$C69)</f>
        <v>0</v>
      </c>
      <c r="L68" s="5">
        <f>IF(ISBLANK(Nutzungen!O69),0,Nutzungen!$C69)</f>
        <v>0</v>
      </c>
      <c r="M68" s="5">
        <f>IF(ISBLANK(Nutzungen!P69),0,Nutzungen!$C69)</f>
        <v>0</v>
      </c>
      <c r="N68" s="5">
        <f>IF(ISBLANK(Nutzungen!Q69),0,Nutzungen!$C69)</f>
        <v>0</v>
      </c>
      <c r="O68" s="5">
        <f>IF(ISBLANK(Nutzungen!R69),0,Nutzungen!$C69)</f>
        <v>0</v>
      </c>
      <c r="P68" s="5">
        <f>IF(ISBLANK(Nutzungen!S69),0,Nutzungen!$C69)</f>
        <v>0</v>
      </c>
      <c r="Q68" s="5">
        <f>IF(ISBLANK(Nutzungen!T69),0,Nutzungen!$C69)</f>
        <v>0</v>
      </c>
      <c r="R68" s="5">
        <f>IF(ISBLANK(Nutzungen!U69),0,Nutzungen!$C69)</f>
        <v>0</v>
      </c>
      <c r="T68" s="2">
        <f>C68*'"Maschinenraum"'!B$24+D68*'"Maschinenraum"'!C$24+E68*'"Maschinenraum"'!D$24+F68*'"Maschinenraum"'!E$24+G68*'"Maschinenraum"'!F$24+H68*'"Maschinenraum"'!G$24+I68*'"Maschinenraum"'!H$24+J68*'"Maschinenraum"'!I$24+K68*'"Maschinenraum"'!J$24+L68*'"Maschinenraum"'!K$24+M68*'"Maschinenraum"'!L$24+N68*'"Maschinenraum"'!M$24+O68*'"Maschinenraum"'!N$24+P68*'"Maschinenraum"'!O$24+Q68*'"Maschinenraum"'!P$24+R68*'"Maschinenraum"'!Q$24</f>
        <v>0</v>
      </c>
      <c r="U68" t="str">
        <f t="shared" si="1"/>
        <v/>
      </c>
      <c r="W68" s="1">
        <f t="shared" si="2"/>
        <v>0</v>
      </c>
      <c r="X68" s="1">
        <f t="shared" si="3"/>
        <v>0</v>
      </c>
      <c r="Y68" s="1">
        <f t="shared" si="4"/>
        <v>0</v>
      </c>
      <c r="Z68" s="1">
        <f t="shared" si="5"/>
        <v>0</v>
      </c>
      <c r="AA68" s="1">
        <f t="shared" si="6"/>
        <v>0</v>
      </c>
      <c r="AB68" s="1">
        <f t="shared" si="7"/>
        <v>0</v>
      </c>
      <c r="AC68" s="1">
        <f t="shared" si="8"/>
        <v>0</v>
      </c>
      <c r="AD68" s="1">
        <f t="shared" si="9"/>
        <v>0</v>
      </c>
      <c r="AE68" s="1">
        <f t="shared" si="10"/>
        <v>0</v>
      </c>
      <c r="AF68" s="1">
        <f t="shared" si="11"/>
        <v>0</v>
      </c>
      <c r="AG68" s="1">
        <f t="shared" si="12"/>
        <v>0</v>
      </c>
      <c r="AH68" s="1">
        <f t="shared" si="13"/>
        <v>0</v>
      </c>
      <c r="AI68" s="1">
        <f t="shared" si="14"/>
        <v>0</v>
      </c>
      <c r="AJ68" s="1">
        <f t="shared" si="15"/>
        <v>0</v>
      </c>
    </row>
    <row r="69" spans="2:36" x14ac:dyDescent="0.25">
      <c r="B69" t="str">
        <f>IF(ISBLANK(Nutzungen!D70),"",Nutzungen!D70)</f>
        <v/>
      </c>
      <c r="C69" s="5">
        <f>IF(ISBLANK(Nutzungen!F70),0,Nutzungen!$C70)</f>
        <v>0</v>
      </c>
      <c r="D69" s="5">
        <f>IF(ISBLANK(Nutzungen!G70),0,Nutzungen!$C70)</f>
        <v>0</v>
      </c>
      <c r="E69" s="5">
        <f>IF(ISBLANK(Nutzungen!H70),0,Nutzungen!$C70)</f>
        <v>0</v>
      </c>
      <c r="F69" s="5">
        <f>IF(ISBLANK(Nutzungen!I70),0,Nutzungen!$C70)</f>
        <v>0</v>
      </c>
      <c r="G69" s="5">
        <f>IF(ISBLANK(Nutzungen!J70),0,Nutzungen!$C70)</f>
        <v>0</v>
      </c>
      <c r="H69" s="5">
        <f>IF(ISBLANK(Nutzungen!K70),0,Nutzungen!$C70)</f>
        <v>0</v>
      </c>
      <c r="I69" s="5">
        <f>IF(ISBLANK(Nutzungen!L70),0,Nutzungen!$C70)</f>
        <v>0</v>
      </c>
      <c r="J69" s="5">
        <f>IF(ISBLANK(Nutzungen!M70),0,Nutzungen!$C70)</f>
        <v>0</v>
      </c>
      <c r="K69" s="5">
        <f>IF(ISBLANK(Nutzungen!N70),0,Nutzungen!$C70)</f>
        <v>0</v>
      </c>
      <c r="L69" s="5">
        <f>IF(ISBLANK(Nutzungen!O70),0,Nutzungen!$C70)</f>
        <v>0</v>
      </c>
      <c r="M69" s="5">
        <f>IF(ISBLANK(Nutzungen!P70),0,Nutzungen!$C70)</f>
        <v>0</v>
      </c>
      <c r="N69" s="5">
        <f>IF(ISBLANK(Nutzungen!Q70),0,Nutzungen!$C70)</f>
        <v>0</v>
      </c>
      <c r="O69" s="5">
        <f>IF(ISBLANK(Nutzungen!R70),0,Nutzungen!$C70)</f>
        <v>0</v>
      </c>
      <c r="P69" s="5">
        <f>IF(ISBLANK(Nutzungen!S70),0,Nutzungen!$C70)</f>
        <v>0</v>
      </c>
      <c r="Q69" s="5">
        <f>IF(ISBLANK(Nutzungen!T70),0,Nutzungen!$C70)</f>
        <v>0</v>
      </c>
      <c r="R69" s="5">
        <f>IF(ISBLANK(Nutzungen!U70),0,Nutzungen!$C70)</f>
        <v>0</v>
      </c>
      <c r="T69" s="2">
        <f>C69*'"Maschinenraum"'!B$24+D69*'"Maschinenraum"'!C$24+E69*'"Maschinenraum"'!D$24+F69*'"Maschinenraum"'!E$24+G69*'"Maschinenraum"'!F$24+H69*'"Maschinenraum"'!G$24+I69*'"Maschinenraum"'!H$24+J69*'"Maschinenraum"'!I$24+K69*'"Maschinenraum"'!J$24+L69*'"Maschinenraum"'!K$24+M69*'"Maschinenraum"'!L$24+N69*'"Maschinenraum"'!M$24+O69*'"Maschinenraum"'!N$24+P69*'"Maschinenraum"'!O$24+Q69*'"Maschinenraum"'!P$24+R69*'"Maschinenraum"'!Q$24</f>
        <v>0</v>
      </c>
      <c r="U69" t="str">
        <f t="shared" si="1"/>
        <v/>
      </c>
      <c r="W69" s="1">
        <f t="shared" si="2"/>
        <v>0</v>
      </c>
      <c r="X69" s="1">
        <f t="shared" si="3"/>
        <v>0</v>
      </c>
      <c r="Y69" s="1">
        <f t="shared" si="4"/>
        <v>0</v>
      </c>
      <c r="Z69" s="1">
        <f t="shared" si="5"/>
        <v>0</v>
      </c>
      <c r="AA69" s="1">
        <f t="shared" si="6"/>
        <v>0</v>
      </c>
      <c r="AB69" s="1">
        <f t="shared" si="7"/>
        <v>0</v>
      </c>
      <c r="AC69" s="1">
        <f t="shared" si="8"/>
        <v>0</v>
      </c>
      <c r="AD69" s="1">
        <f t="shared" si="9"/>
        <v>0</v>
      </c>
      <c r="AE69" s="1">
        <f t="shared" si="10"/>
        <v>0</v>
      </c>
      <c r="AF69" s="1">
        <f t="shared" si="11"/>
        <v>0</v>
      </c>
      <c r="AG69" s="1">
        <f t="shared" si="12"/>
        <v>0</v>
      </c>
      <c r="AH69" s="1">
        <f t="shared" si="13"/>
        <v>0</v>
      </c>
      <c r="AI69" s="1">
        <f t="shared" si="14"/>
        <v>0</v>
      </c>
      <c r="AJ69" s="1">
        <f t="shared" si="15"/>
        <v>0</v>
      </c>
    </row>
    <row r="70" spans="2:36" x14ac:dyDescent="0.25">
      <c r="B70" t="str">
        <f>IF(ISBLANK(Nutzungen!D71),"",Nutzungen!D71)</f>
        <v/>
      </c>
      <c r="C70" s="5">
        <f>IF(ISBLANK(Nutzungen!F71),0,Nutzungen!$C71)</f>
        <v>0</v>
      </c>
      <c r="D70" s="5">
        <f>IF(ISBLANK(Nutzungen!G71),0,Nutzungen!$C71)</f>
        <v>0</v>
      </c>
      <c r="E70" s="5">
        <f>IF(ISBLANK(Nutzungen!H71),0,Nutzungen!$C71)</f>
        <v>0</v>
      </c>
      <c r="F70" s="5">
        <f>IF(ISBLANK(Nutzungen!I71),0,Nutzungen!$C71)</f>
        <v>0</v>
      </c>
      <c r="G70" s="5">
        <f>IF(ISBLANK(Nutzungen!J71),0,Nutzungen!$C71)</f>
        <v>0</v>
      </c>
      <c r="H70" s="5">
        <f>IF(ISBLANK(Nutzungen!K71),0,Nutzungen!$C71)</f>
        <v>0</v>
      </c>
      <c r="I70" s="5">
        <f>IF(ISBLANK(Nutzungen!L71),0,Nutzungen!$C71)</f>
        <v>0</v>
      </c>
      <c r="J70" s="5">
        <f>IF(ISBLANK(Nutzungen!M71),0,Nutzungen!$C71)</f>
        <v>0</v>
      </c>
      <c r="K70" s="5">
        <f>IF(ISBLANK(Nutzungen!N71),0,Nutzungen!$C71)</f>
        <v>0</v>
      </c>
      <c r="L70" s="5">
        <f>IF(ISBLANK(Nutzungen!O71),0,Nutzungen!$C71)</f>
        <v>0</v>
      </c>
      <c r="M70" s="5">
        <f>IF(ISBLANK(Nutzungen!P71),0,Nutzungen!$C71)</f>
        <v>0</v>
      </c>
      <c r="N70" s="5">
        <f>IF(ISBLANK(Nutzungen!Q71),0,Nutzungen!$C71)</f>
        <v>0</v>
      </c>
      <c r="O70" s="5">
        <f>IF(ISBLANK(Nutzungen!R71),0,Nutzungen!$C71)</f>
        <v>0</v>
      </c>
      <c r="P70" s="5">
        <f>IF(ISBLANK(Nutzungen!S71),0,Nutzungen!$C71)</f>
        <v>0</v>
      </c>
      <c r="Q70" s="5">
        <f>IF(ISBLANK(Nutzungen!T71),0,Nutzungen!$C71)</f>
        <v>0</v>
      </c>
      <c r="R70" s="5">
        <f>IF(ISBLANK(Nutzungen!U71),0,Nutzungen!$C71)</f>
        <v>0</v>
      </c>
      <c r="T70" s="2">
        <f>C70*'"Maschinenraum"'!B$24+D70*'"Maschinenraum"'!C$24+E70*'"Maschinenraum"'!D$24+F70*'"Maschinenraum"'!E$24+G70*'"Maschinenraum"'!F$24+H70*'"Maschinenraum"'!G$24+I70*'"Maschinenraum"'!H$24+J70*'"Maschinenraum"'!I$24+K70*'"Maschinenraum"'!J$24+L70*'"Maschinenraum"'!K$24+M70*'"Maschinenraum"'!L$24+N70*'"Maschinenraum"'!M$24+O70*'"Maschinenraum"'!N$24+P70*'"Maschinenraum"'!O$24+Q70*'"Maschinenraum"'!P$24+R70*'"Maschinenraum"'!Q$24</f>
        <v>0</v>
      </c>
      <c r="U70" t="str">
        <f t="shared" ref="U70:U105" si="16">B70</f>
        <v/>
      </c>
      <c r="W70" s="1">
        <f t="shared" ref="W70:W105" si="17">IF($U70="Gottesdienst",$T70,0)</f>
        <v>0</v>
      </c>
      <c r="X70" s="1">
        <f t="shared" ref="X70:X105" si="18">IF($U70="Kirchenmusik",$T70,0)</f>
        <v>0</v>
      </c>
      <c r="Y70" s="1">
        <f t="shared" ref="Y70:Y105" si="19">IF($U70="Kultur",$T70,0)</f>
        <v>0</v>
      </c>
      <c r="Z70" s="1">
        <f t="shared" ref="Z70:Z105" si="20">IF($U70="Seelsorge",$T70,0)</f>
        <v>0</v>
      </c>
      <c r="AA70" s="1">
        <f t="shared" ref="AA70:AA105" si="21">IF($U70="Beratung",$T70,0)</f>
        <v>0</v>
      </c>
      <c r="AB70" s="1">
        <f t="shared" ref="AB70:AB105" si="22">IF($U70="Diakonie",$T70,0)</f>
        <v>0</v>
      </c>
      <c r="AC70" s="1">
        <f t="shared" ref="AC70:AC105" si="23">IF($U70="ges. Verantwortung",$T70,0)</f>
        <v>0</v>
      </c>
      <c r="AD70" s="1">
        <f t="shared" ref="AD70:AD105" si="24">IF($U70="Mission",$T70,0)</f>
        <v>0</v>
      </c>
      <c r="AE70" s="1">
        <f t="shared" ref="AE70:AE105" si="25">IF($U70="Ökumene",$T70,0)</f>
        <v>0</v>
      </c>
      <c r="AF70" s="1">
        <f t="shared" ref="AF70:AF105" si="26">IF($U70="Bildung",$T70,0)</f>
        <v>0</v>
      </c>
      <c r="AG70" s="1">
        <f t="shared" ref="AG70:AG105" si="27">IF($U70="Erziehung",$T70,0)</f>
        <v>0</v>
      </c>
      <c r="AH70" s="1">
        <f t="shared" ref="AH70:AH105" si="28">IF($U70="Leitung",$T70,0)</f>
        <v>0</v>
      </c>
      <c r="AI70" s="1">
        <f t="shared" ref="AI70:AI105" si="29">IF($U70="Verwaltung",$T70,0)</f>
        <v>0</v>
      </c>
      <c r="AJ70" s="1">
        <f t="shared" ref="AJ70:AJ105" si="30">IF($U70="Öffentlichkeitsarbeit",$T70,0)</f>
        <v>0</v>
      </c>
    </row>
    <row r="71" spans="2:36" x14ac:dyDescent="0.25">
      <c r="B71" t="str">
        <f>IF(ISBLANK(Nutzungen!D72),"",Nutzungen!D72)</f>
        <v/>
      </c>
      <c r="C71" s="5">
        <f>IF(ISBLANK(Nutzungen!F72),0,Nutzungen!$C72)</f>
        <v>0</v>
      </c>
      <c r="D71" s="5">
        <f>IF(ISBLANK(Nutzungen!G72),0,Nutzungen!$C72)</f>
        <v>0</v>
      </c>
      <c r="E71" s="5">
        <f>IF(ISBLANK(Nutzungen!H72),0,Nutzungen!$C72)</f>
        <v>0</v>
      </c>
      <c r="F71" s="5">
        <f>IF(ISBLANK(Nutzungen!I72),0,Nutzungen!$C72)</f>
        <v>0</v>
      </c>
      <c r="G71" s="5">
        <f>IF(ISBLANK(Nutzungen!J72),0,Nutzungen!$C72)</f>
        <v>0</v>
      </c>
      <c r="H71" s="5">
        <f>IF(ISBLANK(Nutzungen!K72),0,Nutzungen!$C72)</f>
        <v>0</v>
      </c>
      <c r="I71" s="5">
        <f>IF(ISBLANK(Nutzungen!L72),0,Nutzungen!$C72)</f>
        <v>0</v>
      </c>
      <c r="J71" s="5">
        <f>IF(ISBLANK(Nutzungen!M72),0,Nutzungen!$C72)</f>
        <v>0</v>
      </c>
      <c r="K71" s="5">
        <f>IF(ISBLANK(Nutzungen!N72),0,Nutzungen!$C72)</f>
        <v>0</v>
      </c>
      <c r="L71" s="5">
        <f>IF(ISBLANK(Nutzungen!O72),0,Nutzungen!$C72)</f>
        <v>0</v>
      </c>
      <c r="M71" s="5">
        <f>IF(ISBLANK(Nutzungen!P72),0,Nutzungen!$C72)</f>
        <v>0</v>
      </c>
      <c r="N71" s="5">
        <f>IF(ISBLANK(Nutzungen!Q72),0,Nutzungen!$C72)</f>
        <v>0</v>
      </c>
      <c r="O71" s="5">
        <f>IF(ISBLANK(Nutzungen!R72),0,Nutzungen!$C72)</f>
        <v>0</v>
      </c>
      <c r="P71" s="5">
        <f>IF(ISBLANK(Nutzungen!S72),0,Nutzungen!$C72)</f>
        <v>0</v>
      </c>
      <c r="Q71" s="5">
        <f>IF(ISBLANK(Nutzungen!T72),0,Nutzungen!$C72)</f>
        <v>0</v>
      </c>
      <c r="R71" s="5">
        <f>IF(ISBLANK(Nutzungen!U72),0,Nutzungen!$C72)</f>
        <v>0</v>
      </c>
      <c r="T71" s="2">
        <f>C71*'"Maschinenraum"'!B$24+D71*'"Maschinenraum"'!C$24+E71*'"Maschinenraum"'!D$24+F71*'"Maschinenraum"'!E$24+G71*'"Maschinenraum"'!F$24+H71*'"Maschinenraum"'!G$24+I71*'"Maschinenraum"'!H$24+J71*'"Maschinenraum"'!I$24+K71*'"Maschinenraum"'!J$24+L71*'"Maschinenraum"'!K$24+M71*'"Maschinenraum"'!L$24+N71*'"Maschinenraum"'!M$24+O71*'"Maschinenraum"'!N$24+P71*'"Maschinenraum"'!O$24+Q71*'"Maschinenraum"'!P$24+R71*'"Maschinenraum"'!Q$24</f>
        <v>0</v>
      </c>
      <c r="U71" t="str">
        <f t="shared" si="16"/>
        <v/>
      </c>
      <c r="W71" s="1">
        <f t="shared" si="17"/>
        <v>0</v>
      </c>
      <c r="X71" s="1">
        <f t="shared" si="18"/>
        <v>0</v>
      </c>
      <c r="Y71" s="1">
        <f t="shared" si="19"/>
        <v>0</v>
      </c>
      <c r="Z71" s="1">
        <f t="shared" si="20"/>
        <v>0</v>
      </c>
      <c r="AA71" s="1">
        <f t="shared" si="21"/>
        <v>0</v>
      </c>
      <c r="AB71" s="1">
        <f t="shared" si="22"/>
        <v>0</v>
      </c>
      <c r="AC71" s="1">
        <f t="shared" si="23"/>
        <v>0</v>
      </c>
      <c r="AD71" s="1">
        <f t="shared" si="24"/>
        <v>0</v>
      </c>
      <c r="AE71" s="1">
        <f t="shared" si="25"/>
        <v>0</v>
      </c>
      <c r="AF71" s="1">
        <f t="shared" si="26"/>
        <v>0</v>
      </c>
      <c r="AG71" s="1">
        <f t="shared" si="27"/>
        <v>0</v>
      </c>
      <c r="AH71" s="1">
        <f t="shared" si="28"/>
        <v>0</v>
      </c>
      <c r="AI71" s="1">
        <f t="shared" si="29"/>
        <v>0</v>
      </c>
      <c r="AJ71" s="1">
        <f t="shared" si="30"/>
        <v>0</v>
      </c>
    </row>
    <row r="72" spans="2:36" x14ac:dyDescent="0.25">
      <c r="B72" t="str">
        <f>IF(ISBLANK(Nutzungen!D73),"",Nutzungen!D73)</f>
        <v/>
      </c>
      <c r="C72" s="5">
        <f>IF(ISBLANK(Nutzungen!F73),0,Nutzungen!$C73)</f>
        <v>0</v>
      </c>
      <c r="D72" s="5">
        <f>IF(ISBLANK(Nutzungen!G73),0,Nutzungen!$C73)</f>
        <v>0</v>
      </c>
      <c r="E72" s="5">
        <f>IF(ISBLANK(Nutzungen!H73),0,Nutzungen!$C73)</f>
        <v>0</v>
      </c>
      <c r="F72" s="5">
        <f>IF(ISBLANK(Nutzungen!I73),0,Nutzungen!$C73)</f>
        <v>0</v>
      </c>
      <c r="G72" s="5">
        <f>IF(ISBLANK(Nutzungen!J73),0,Nutzungen!$C73)</f>
        <v>0</v>
      </c>
      <c r="H72" s="5">
        <f>IF(ISBLANK(Nutzungen!K73),0,Nutzungen!$C73)</f>
        <v>0</v>
      </c>
      <c r="I72" s="5">
        <f>IF(ISBLANK(Nutzungen!L73),0,Nutzungen!$C73)</f>
        <v>0</v>
      </c>
      <c r="J72" s="5">
        <f>IF(ISBLANK(Nutzungen!M73),0,Nutzungen!$C73)</f>
        <v>0</v>
      </c>
      <c r="K72" s="5">
        <f>IF(ISBLANK(Nutzungen!N73),0,Nutzungen!$C73)</f>
        <v>0</v>
      </c>
      <c r="L72" s="5">
        <f>IF(ISBLANK(Nutzungen!O73),0,Nutzungen!$C73)</f>
        <v>0</v>
      </c>
      <c r="M72" s="5">
        <f>IF(ISBLANK(Nutzungen!P73),0,Nutzungen!$C73)</f>
        <v>0</v>
      </c>
      <c r="N72" s="5">
        <f>IF(ISBLANK(Nutzungen!Q73),0,Nutzungen!$C73)</f>
        <v>0</v>
      </c>
      <c r="O72" s="5">
        <f>IF(ISBLANK(Nutzungen!R73),0,Nutzungen!$C73)</f>
        <v>0</v>
      </c>
      <c r="P72" s="5">
        <f>IF(ISBLANK(Nutzungen!S73),0,Nutzungen!$C73)</f>
        <v>0</v>
      </c>
      <c r="Q72" s="5">
        <f>IF(ISBLANK(Nutzungen!T73),0,Nutzungen!$C73)</f>
        <v>0</v>
      </c>
      <c r="R72" s="5">
        <f>IF(ISBLANK(Nutzungen!U73),0,Nutzungen!$C73)</f>
        <v>0</v>
      </c>
      <c r="T72" s="2">
        <f>C72*'"Maschinenraum"'!B$24+D72*'"Maschinenraum"'!C$24+E72*'"Maschinenraum"'!D$24+F72*'"Maschinenraum"'!E$24+G72*'"Maschinenraum"'!F$24+H72*'"Maschinenraum"'!G$24+I72*'"Maschinenraum"'!H$24+J72*'"Maschinenraum"'!I$24+K72*'"Maschinenraum"'!J$24+L72*'"Maschinenraum"'!K$24+M72*'"Maschinenraum"'!L$24+N72*'"Maschinenraum"'!M$24+O72*'"Maschinenraum"'!N$24+P72*'"Maschinenraum"'!O$24+Q72*'"Maschinenraum"'!P$24+R72*'"Maschinenraum"'!Q$24</f>
        <v>0</v>
      </c>
      <c r="U72" t="str">
        <f t="shared" si="16"/>
        <v/>
      </c>
      <c r="W72" s="1">
        <f t="shared" si="17"/>
        <v>0</v>
      </c>
      <c r="X72" s="1">
        <f t="shared" si="18"/>
        <v>0</v>
      </c>
      <c r="Y72" s="1">
        <f t="shared" si="19"/>
        <v>0</v>
      </c>
      <c r="Z72" s="1">
        <f t="shared" si="20"/>
        <v>0</v>
      </c>
      <c r="AA72" s="1">
        <f t="shared" si="21"/>
        <v>0</v>
      </c>
      <c r="AB72" s="1">
        <f t="shared" si="22"/>
        <v>0</v>
      </c>
      <c r="AC72" s="1">
        <f t="shared" si="23"/>
        <v>0</v>
      </c>
      <c r="AD72" s="1">
        <f t="shared" si="24"/>
        <v>0</v>
      </c>
      <c r="AE72" s="1">
        <f t="shared" si="25"/>
        <v>0</v>
      </c>
      <c r="AF72" s="1">
        <f t="shared" si="26"/>
        <v>0</v>
      </c>
      <c r="AG72" s="1">
        <f t="shared" si="27"/>
        <v>0</v>
      </c>
      <c r="AH72" s="1">
        <f t="shared" si="28"/>
        <v>0</v>
      </c>
      <c r="AI72" s="1">
        <f t="shared" si="29"/>
        <v>0</v>
      </c>
      <c r="AJ72" s="1">
        <f t="shared" si="30"/>
        <v>0</v>
      </c>
    </row>
    <row r="73" spans="2:36" x14ac:dyDescent="0.25">
      <c r="B73" t="str">
        <f>IF(ISBLANK(Nutzungen!D74),"",Nutzungen!D74)</f>
        <v/>
      </c>
      <c r="C73" s="5">
        <f>IF(ISBLANK(Nutzungen!F74),0,Nutzungen!$C74)</f>
        <v>0</v>
      </c>
      <c r="D73" s="5">
        <f>IF(ISBLANK(Nutzungen!G74),0,Nutzungen!$C74)</f>
        <v>0</v>
      </c>
      <c r="E73" s="5">
        <f>IF(ISBLANK(Nutzungen!H74),0,Nutzungen!$C74)</f>
        <v>0</v>
      </c>
      <c r="F73" s="5">
        <f>IF(ISBLANK(Nutzungen!I74),0,Nutzungen!$C74)</f>
        <v>0</v>
      </c>
      <c r="G73" s="5">
        <f>IF(ISBLANK(Nutzungen!J74),0,Nutzungen!$C74)</f>
        <v>0</v>
      </c>
      <c r="H73" s="5">
        <f>IF(ISBLANK(Nutzungen!K74),0,Nutzungen!$C74)</f>
        <v>0</v>
      </c>
      <c r="I73" s="5">
        <f>IF(ISBLANK(Nutzungen!L74),0,Nutzungen!$C74)</f>
        <v>0</v>
      </c>
      <c r="J73" s="5">
        <f>IF(ISBLANK(Nutzungen!M74),0,Nutzungen!$C74)</f>
        <v>0</v>
      </c>
      <c r="K73" s="5">
        <f>IF(ISBLANK(Nutzungen!N74),0,Nutzungen!$C74)</f>
        <v>0</v>
      </c>
      <c r="L73" s="5">
        <f>IF(ISBLANK(Nutzungen!O74),0,Nutzungen!$C74)</f>
        <v>0</v>
      </c>
      <c r="M73" s="5">
        <f>IF(ISBLANK(Nutzungen!P74),0,Nutzungen!$C74)</f>
        <v>0</v>
      </c>
      <c r="N73" s="5">
        <f>IF(ISBLANK(Nutzungen!Q74),0,Nutzungen!$C74)</f>
        <v>0</v>
      </c>
      <c r="O73" s="5">
        <f>IF(ISBLANK(Nutzungen!R74),0,Nutzungen!$C74)</f>
        <v>0</v>
      </c>
      <c r="P73" s="5">
        <f>IF(ISBLANK(Nutzungen!S74),0,Nutzungen!$C74)</f>
        <v>0</v>
      </c>
      <c r="Q73" s="5">
        <f>IF(ISBLANK(Nutzungen!T74),0,Nutzungen!$C74)</f>
        <v>0</v>
      </c>
      <c r="R73" s="5">
        <f>IF(ISBLANK(Nutzungen!U74),0,Nutzungen!$C74)</f>
        <v>0</v>
      </c>
      <c r="T73" s="2">
        <f>C73*'"Maschinenraum"'!B$24+D73*'"Maschinenraum"'!C$24+E73*'"Maschinenraum"'!D$24+F73*'"Maschinenraum"'!E$24+G73*'"Maschinenraum"'!F$24+H73*'"Maschinenraum"'!G$24+I73*'"Maschinenraum"'!H$24+J73*'"Maschinenraum"'!I$24+K73*'"Maschinenraum"'!J$24+L73*'"Maschinenraum"'!K$24+M73*'"Maschinenraum"'!L$24+N73*'"Maschinenraum"'!M$24+O73*'"Maschinenraum"'!N$24+P73*'"Maschinenraum"'!O$24+Q73*'"Maschinenraum"'!P$24+R73*'"Maschinenraum"'!Q$24</f>
        <v>0</v>
      </c>
      <c r="U73" t="str">
        <f t="shared" si="16"/>
        <v/>
      </c>
      <c r="W73" s="1">
        <f t="shared" si="17"/>
        <v>0</v>
      </c>
      <c r="X73" s="1">
        <f t="shared" si="18"/>
        <v>0</v>
      </c>
      <c r="Y73" s="1">
        <f t="shared" si="19"/>
        <v>0</v>
      </c>
      <c r="Z73" s="1">
        <f t="shared" si="20"/>
        <v>0</v>
      </c>
      <c r="AA73" s="1">
        <f t="shared" si="21"/>
        <v>0</v>
      </c>
      <c r="AB73" s="1">
        <f t="shared" si="22"/>
        <v>0</v>
      </c>
      <c r="AC73" s="1">
        <f t="shared" si="23"/>
        <v>0</v>
      </c>
      <c r="AD73" s="1">
        <f t="shared" si="24"/>
        <v>0</v>
      </c>
      <c r="AE73" s="1">
        <f t="shared" si="25"/>
        <v>0</v>
      </c>
      <c r="AF73" s="1">
        <f t="shared" si="26"/>
        <v>0</v>
      </c>
      <c r="AG73" s="1">
        <f t="shared" si="27"/>
        <v>0</v>
      </c>
      <c r="AH73" s="1">
        <f t="shared" si="28"/>
        <v>0</v>
      </c>
      <c r="AI73" s="1">
        <f t="shared" si="29"/>
        <v>0</v>
      </c>
      <c r="AJ73" s="1">
        <f t="shared" si="30"/>
        <v>0</v>
      </c>
    </row>
    <row r="74" spans="2:36" x14ac:dyDescent="0.25">
      <c r="B74" t="str">
        <f>IF(ISBLANK(Nutzungen!D75),"",Nutzungen!D75)</f>
        <v/>
      </c>
      <c r="C74" s="5">
        <f>IF(ISBLANK(Nutzungen!F75),0,Nutzungen!$C75)</f>
        <v>0</v>
      </c>
      <c r="D74" s="5">
        <f>IF(ISBLANK(Nutzungen!G75),0,Nutzungen!$C75)</f>
        <v>0</v>
      </c>
      <c r="E74" s="5">
        <f>IF(ISBLANK(Nutzungen!H75),0,Nutzungen!$C75)</f>
        <v>0</v>
      </c>
      <c r="F74" s="5">
        <f>IF(ISBLANK(Nutzungen!I75),0,Nutzungen!$C75)</f>
        <v>0</v>
      </c>
      <c r="G74" s="5">
        <f>IF(ISBLANK(Nutzungen!J75),0,Nutzungen!$C75)</f>
        <v>0</v>
      </c>
      <c r="H74" s="5">
        <f>IF(ISBLANK(Nutzungen!K75),0,Nutzungen!$C75)</f>
        <v>0</v>
      </c>
      <c r="I74" s="5">
        <f>IF(ISBLANK(Nutzungen!L75),0,Nutzungen!$C75)</f>
        <v>0</v>
      </c>
      <c r="J74" s="5">
        <f>IF(ISBLANK(Nutzungen!M75),0,Nutzungen!$C75)</f>
        <v>0</v>
      </c>
      <c r="K74" s="5">
        <f>IF(ISBLANK(Nutzungen!N75),0,Nutzungen!$C75)</f>
        <v>0</v>
      </c>
      <c r="L74" s="5">
        <f>IF(ISBLANK(Nutzungen!O75),0,Nutzungen!$C75)</f>
        <v>0</v>
      </c>
      <c r="M74" s="5">
        <f>IF(ISBLANK(Nutzungen!P75),0,Nutzungen!$C75)</f>
        <v>0</v>
      </c>
      <c r="N74" s="5">
        <f>IF(ISBLANK(Nutzungen!Q75),0,Nutzungen!$C75)</f>
        <v>0</v>
      </c>
      <c r="O74" s="5">
        <f>IF(ISBLANK(Nutzungen!R75),0,Nutzungen!$C75)</f>
        <v>0</v>
      </c>
      <c r="P74" s="5">
        <f>IF(ISBLANK(Nutzungen!S75),0,Nutzungen!$C75)</f>
        <v>0</v>
      </c>
      <c r="Q74" s="5">
        <f>IF(ISBLANK(Nutzungen!T75),0,Nutzungen!$C75)</f>
        <v>0</v>
      </c>
      <c r="R74" s="5">
        <f>IF(ISBLANK(Nutzungen!U75),0,Nutzungen!$C75)</f>
        <v>0</v>
      </c>
      <c r="T74" s="2">
        <f>C74*'"Maschinenraum"'!B$24+D74*'"Maschinenraum"'!C$24+E74*'"Maschinenraum"'!D$24+F74*'"Maschinenraum"'!E$24+G74*'"Maschinenraum"'!F$24+H74*'"Maschinenraum"'!G$24+I74*'"Maschinenraum"'!H$24+J74*'"Maschinenraum"'!I$24+K74*'"Maschinenraum"'!J$24+L74*'"Maschinenraum"'!K$24+M74*'"Maschinenraum"'!L$24+N74*'"Maschinenraum"'!M$24+O74*'"Maschinenraum"'!N$24+P74*'"Maschinenraum"'!O$24+Q74*'"Maschinenraum"'!P$24+R74*'"Maschinenraum"'!Q$24</f>
        <v>0</v>
      </c>
      <c r="U74" t="str">
        <f t="shared" si="16"/>
        <v/>
      </c>
      <c r="W74" s="1">
        <f t="shared" si="17"/>
        <v>0</v>
      </c>
      <c r="X74" s="1">
        <f t="shared" si="18"/>
        <v>0</v>
      </c>
      <c r="Y74" s="1">
        <f t="shared" si="19"/>
        <v>0</v>
      </c>
      <c r="Z74" s="1">
        <f t="shared" si="20"/>
        <v>0</v>
      </c>
      <c r="AA74" s="1">
        <f t="shared" si="21"/>
        <v>0</v>
      </c>
      <c r="AB74" s="1">
        <f t="shared" si="22"/>
        <v>0</v>
      </c>
      <c r="AC74" s="1">
        <f t="shared" si="23"/>
        <v>0</v>
      </c>
      <c r="AD74" s="1">
        <f t="shared" si="24"/>
        <v>0</v>
      </c>
      <c r="AE74" s="1">
        <f t="shared" si="25"/>
        <v>0</v>
      </c>
      <c r="AF74" s="1">
        <f t="shared" si="26"/>
        <v>0</v>
      </c>
      <c r="AG74" s="1">
        <f t="shared" si="27"/>
        <v>0</v>
      </c>
      <c r="AH74" s="1">
        <f t="shared" si="28"/>
        <v>0</v>
      </c>
      <c r="AI74" s="1">
        <f t="shared" si="29"/>
        <v>0</v>
      </c>
      <c r="AJ74" s="1">
        <f t="shared" si="30"/>
        <v>0</v>
      </c>
    </row>
    <row r="75" spans="2:36" x14ac:dyDescent="0.25">
      <c r="B75" t="str">
        <f>IF(ISBLANK(Nutzungen!D76),"",Nutzungen!D76)</f>
        <v/>
      </c>
      <c r="C75" s="5">
        <f>IF(ISBLANK(Nutzungen!F76),0,Nutzungen!$C76)</f>
        <v>0</v>
      </c>
      <c r="D75" s="5">
        <f>IF(ISBLANK(Nutzungen!G76),0,Nutzungen!$C76)</f>
        <v>0</v>
      </c>
      <c r="E75" s="5">
        <f>IF(ISBLANK(Nutzungen!H76),0,Nutzungen!$C76)</f>
        <v>0</v>
      </c>
      <c r="F75" s="5">
        <f>IF(ISBLANK(Nutzungen!I76),0,Nutzungen!$C76)</f>
        <v>0</v>
      </c>
      <c r="G75" s="5">
        <f>IF(ISBLANK(Nutzungen!J76),0,Nutzungen!$C76)</f>
        <v>0</v>
      </c>
      <c r="H75" s="5">
        <f>IF(ISBLANK(Nutzungen!K76),0,Nutzungen!$C76)</f>
        <v>0</v>
      </c>
      <c r="I75" s="5">
        <f>IF(ISBLANK(Nutzungen!L76),0,Nutzungen!$C76)</f>
        <v>0</v>
      </c>
      <c r="J75" s="5">
        <f>IF(ISBLANK(Nutzungen!M76),0,Nutzungen!$C76)</f>
        <v>0</v>
      </c>
      <c r="K75" s="5">
        <f>IF(ISBLANK(Nutzungen!N76),0,Nutzungen!$C76)</f>
        <v>0</v>
      </c>
      <c r="L75" s="5">
        <f>IF(ISBLANK(Nutzungen!O76),0,Nutzungen!$C76)</f>
        <v>0</v>
      </c>
      <c r="M75" s="5">
        <f>IF(ISBLANK(Nutzungen!P76),0,Nutzungen!$C76)</f>
        <v>0</v>
      </c>
      <c r="N75" s="5">
        <f>IF(ISBLANK(Nutzungen!Q76),0,Nutzungen!$C76)</f>
        <v>0</v>
      </c>
      <c r="O75" s="5">
        <f>IF(ISBLANK(Nutzungen!R76),0,Nutzungen!$C76)</f>
        <v>0</v>
      </c>
      <c r="P75" s="5">
        <f>IF(ISBLANK(Nutzungen!S76),0,Nutzungen!$C76)</f>
        <v>0</v>
      </c>
      <c r="Q75" s="5">
        <f>IF(ISBLANK(Nutzungen!T76),0,Nutzungen!$C76)</f>
        <v>0</v>
      </c>
      <c r="R75" s="5">
        <f>IF(ISBLANK(Nutzungen!U76),0,Nutzungen!$C76)</f>
        <v>0</v>
      </c>
      <c r="T75" s="2">
        <f>C75*'"Maschinenraum"'!B$24+D75*'"Maschinenraum"'!C$24+E75*'"Maschinenraum"'!D$24+F75*'"Maschinenraum"'!E$24+G75*'"Maschinenraum"'!F$24+H75*'"Maschinenraum"'!G$24+I75*'"Maschinenraum"'!H$24+J75*'"Maschinenraum"'!I$24+K75*'"Maschinenraum"'!J$24+L75*'"Maschinenraum"'!K$24+M75*'"Maschinenraum"'!L$24+N75*'"Maschinenraum"'!M$24+O75*'"Maschinenraum"'!N$24+P75*'"Maschinenraum"'!O$24+Q75*'"Maschinenraum"'!P$24+R75*'"Maschinenraum"'!Q$24</f>
        <v>0</v>
      </c>
      <c r="U75" t="str">
        <f t="shared" si="16"/>
        <v/>
      </c>
      <c r="W75" s="1">
        <f t="shared" si="17"/>
        <v>0</v>
      </c>
      <c r="X75" s="1">
        <f t="shared" si="18"/>
        <v>0</v>
      </c>
      <c r="Y75" s="1">
        <f t="shared" si="19"/>
        <v>0</v>
      </c>
      <c r="Z75" s="1">
        <f t="shared" si="20"/>
        <v>0</v>
      </c>
      <c r="AA75" s="1">
        <f t="shared" si="21"/>
        <v>0</v>
      </c>
      <c r="AB75" s="1">
        <f t="shared" si="22"/>
        <v>0</v>
      </c>
      <c r="AC75" s="1">
        <f t="shared" si="23"/>
        <v>0</v>
      </c>
      <c r="AD75" s="1">
        <f t="shared" si="24"/>
        <v>0</v>
      </c>
      <c r="AE75" s="1">
        <f t="shared" si="25"/>
        <v>0</v>
      </c>
      <c r="AF75" s="1">
        <f t="shared" si="26"/>
        <v>0</v>
      </c>
      <c r="AG75" s="1">
        <f t="shared" si="27"/>
        <v>0</v>
      </c>
      <c r="AH75" s="1">
        <f t="shared" si="28"/>
        <v>0</v>
      </c>
      <c r="AI75" s="1">
        <f t="shared" si="29"/>
        <v>0</v>
      </c>
      <c r="AJ75" s="1">
        <f t="shared" si="30"/>
        <v>0</v>
      </c>
    </row>
    <row r="76" spans="2:36" x14ac:dyDescent="0.25">
      <c r="B76" t="str">
        <f>IF(ISBLANK(Nutzungen!D77),"",Nutzungen!D77)</f>
        <v/>
      </c>
      <c r="C76" s="5">
        <f>IF(ISBLANK(Nutzungen!F77),0,Nutzungen!$C77)</f>
        <v>0</v>
      </c>
      <c r="D76" s="5">
        <f>IF(ISBLANK(Nutzungen!G77),0,Nutzungen!$C77)</f>
        <v>0</v>
      </c>
      <c r="E76" s="5">
        <f>IF(ISBLANK(Nutzungen!H77),0,Nutzungen!$C77)</f>
        <v>0</v>
      </c>
      <c r="F76" s="5">
        <f>IF(ISBLANK(Nutzungen!I77),0,Nutzungen!$C77)</f>
        <v>0</v>
      </c>
      <c r="G76" s="5">
        <f>IF(ISBLANK(Nutzungen!J77),0,Nutzungen!$C77)</f>
        <v>0</v>
      </c>
      <c r="H76" s="5">
        <f>IF(ISBLANK(Nutzungen!K77),0,Nutzungen!$C77)</f>
        <v>0</v>
      </c>
      <c r="I76" s="5">
        <f>IF(ISBLANK(Nutzungen!L77),0,Nutzungen!$C77)</f>
        <v>0</v>
      </c>
      <c r="J76" s="5">
        <f>IF(ISBLANK(Nutzungen!M77),0,Nutzungen!$C77)</f>
        <v>0</v>
      </c>
      <c r="K76" s="5">
        <f>IF(ISBLANK(Nutzungen!N77),0,Nutzungen!$C77)</f>
        <v>0</v>
      </c>
      <c r="L76" s="5">
        <f>IF(ISBLANK(Nutzungen!O77),0,Nutzungen!$C77)</f>
        <v>0</v>
      </c>
      <c r="M76" s="5">
        <f>IF(ISBLANK(Nutzungen!P77),0,Nutzungen!$C77)</f>
        <v>0</v>
      </c>
      <c r="N76" s="5">
        <f>IF(ISBLANK(Nutzungen!Q77),0,Nutzungen!$C77)</f>
        <v>0</v>
      </c>
      <c r="O76" s="5">
        <f>IF(ISBLANK(Nutzungen!R77),0,Nutzungen!$C77)</f>
        <v>0</v>
      </c>
      <c r="P76" s="5">
        <f>IF(ISBLANK(Nutzungen!S77),0,Nutzungen!$C77)</f>
        <v>0</v>
      </c>
      <c r="Q76" s="5">
        <f>IF(ISBLANK(Nutzungen!T77),0,Nutzungen!$C77)</f>
        <v>0</v>
      </c>
      <c r="R76" s="5">
        <f>IF(ISBLANK(Nutzungen!U77),0,Nutzungen!$C77)</f>
        <v>0</v>
      </c>
      <c r="T76" s="2">
        <f>C76*'"Maschinenraum"'!B$24+D76*'"Maschinenraum"'!C$24+E76*'"Maschinenraum"'!D$24+F76*'"Maschinenraum"'!E$24+G76*'"Maschinenraum"'!F$24+H76*'"Maschinenraum"'!G$24+I76*'"Maschinenraum"'!H$24+J76*'"Maschinenraum"'!I$24+K76*'"Maschinenraum"'!J$24+L76*'"Maschinenraum"'!K$24+M76*'"Maschinenraum"'!L$24+N76*'"Maschinenraum"'!M$24+O76*'"Maschinenraum"'!N$24+P76*'"Maschinenraum"'!O$24+Q76*'"Maschinenraum"'!P$24+R76*'"Maschinenraum"'!Q$24</f>
        <v>0</v>
      </c>
      <c r="U76" t="str">
        <f t="shared" si="16"/>
        <v/>
      </c>
      <c r="W76" s="1">
        <f t="shared" si="17"/>
        <v>0</v>
      </c>
      <c r="X76" s="1">
        <f t="shared" si="18"/>
        <v>0</v>
      </c>
      <c r="Y76" s="1">
        <f t="shared" si="19"/>
        <v>0</v>
      </c>
      <c r="Z76" s="1">
        <f t="shared" si="20"/>
        <v>0</v>
      </c>
      <c r="AA76" s="1">
        <f t="shared" si="21"/>
        <v>0</v>
      </c>
      <c r="AB76" s="1">
        <f t="shared" si="22"/>
        <v>0</v>
      </c>
      <c r="AC76" s="1">
        <f t="shared" si="23"/>
        <v>0</v>
      </c>
      <c r="AD76" s="1">
        <f t="shared" si="24"/>
        <v>0</v>
      </c>
      <c r="AE76" s="1">
        <f t="shared" si="25"/>
        <v>0</v>
      </c>
      <c r="AF76" s="1">
        <f t="shared" si="26"/>
        <v>0</v>
      </c>
      <c r="AG76" s="1">
        <f t="shared" si="27"/>
        <v>0</v>
      </c>
      <c r="AH76" s="1">
        <f t="shared" si="28"/>
        <v>0</v>
      </c>
      <c r="AI76" s="1">
        <f t="shared" si="29"/>
        <v>0</v>
      </c>
      <c r="AJ76" s="1">
        <f t="shared" si="30"/>
        <v>0</v>
      </c>
    </row>
    <row r="77" spans="2:36" x14ac:dyDescent="0.25">
      <c r="B77" t="str">
        <f>IF(ISBLANK(Nutzungen!D78),"",Nutzungen!D78)</f>
        <v/>
      </c>
      <c r="C77" s="5">
        <f>IF(ISBLANK(Nutzungen!F78),0,Nutzungen!$C78)</f>
        <v>0</v>
      </c>
      <c r="D77" s="5">
        <f>IF(ISBLANK(Nutzungen!G78),0,Nutzungen!$C78)</f>
        <v>0</v>
      </c>
      <c r="E77" s="5">
        <f>IF(ISBLANK(Nutzungen!H78),0,Nutzungen!$C78)</f>
        <v>0</v>
      </c>
      <c r="F77" s="5">
        <f>IF(ISBLANK(Nutzungen!I78),0,Nutzungen!$C78)</f>
        <v>0</v>
      </c>
      <c r="G77" s="5">
        <f>IF(ISBLANK(Nutzungen!J78),0,Nutzungen!$C78)</f>
        <v>0</v>
      </c>
      <c r="H77" s="5">
        <f>IF(ISBLANK(Nutzungen!K78),0,Nutzungen!$C78)</f>
        <v>0</v>
      </c>
      <c r="I77" s="5">
        <f>IF(ISBLANK(Nutzungen!L78),0,Nutzungen!$C78)</f>
        <v>0</v>
      </c>
      <c r="J77" s="5">
        <f>IF(ISBLANK(Nutzungen!M78),0,Nutzungen!$C78)</f>
        <v>0</v>
      </c>
      <c r="K77" s="5">
        <f>IF(ISBLANK(Nutzungen!N78),0,Nutzungen!$C78)</f>
        <v>0</v>
      </c>
      <c r="L77" s="5">
        <f>IF(ISBLANK(Nutzungen!O78),0,Nutzungen!$C78)</f>
        <v>0</v>
      </c>
      <c r="M77" s="5">
        <f>IF(ISBLANK(Nutzungen!P78),0,Nutzungen!$C78)</f>
        <v>0</v>
      </c>
      <c r="N77" s="5">
        <f>IF(ISBLANK(Nutzungen!Q78),0,Nutzungen!$C78)</f>
        <v>0</v>
      </c>
      <c r="O77" s="5">
        <f>IF(ISBLANK(Nutzungen!R78),0,Nutzungen!$C78)</f>
        <v>0</v>
      </c>
      <c r="P77" s="5">
        <f>IF(ISBLANK(Nutzungen!S78),0,Nutzungen!$C78)</f>
        <v>0</v>
      </c>
      <c r="Q77" s="5">
        <f>IF(ISBLANK(Nutzungen!T78),0,Nutzungen!$C78)</f>
        <v>0</v>
      </c>
      <c r="R77" s="5">
        <f>IF(ISBLANK(Nutzungen!U78),0,Nutzungen!$C78)</f>
        <v>0</v>
      </c>
      <c r="T77" s="2">
        <f>C77*'"Maschinenraum"'!B$24+D77*'"Maschinenraum"'!C$24+E77*'"Maschinenraum"'!D$24+F77*'"Maschinenraum"'!E$24+G77*'"Maschinenraum"'!F$24+H77*'"Maschinenraum"'!G$24+I77*'"Maschinenraum"'!H$24+J77*'"Maschinenraum"'!I$24+K77*'"Maschinenraum"'!J$24+L77*'"Maschinenraum"'!K$24+M77*'"Maschinenraum"'!L$24+N77*'"Maschinenraum"'!M$24+O77*'"Maschinenraum"'!N$24+P77*'"Maschinenraum"'!O$24+Q77*'"Maschinenraum"'!P$24+R77*'"Maschinenraum"'!Q$24</f>
        <v>0</v>
      </c>
      <c r="U77" t="str">
        <f t="shared" si="16"/>
        <v/>
      </c>
      <c r="W77" s="1">
        <f t="shared" si="17"/>
        <v>0</v>
      </c>
      <c r="X77" s="1">
        <f t="shared" si="18"/>
        <v>0</v>
      </c>
      <c r="Y77" s="1">
        <f t="shared" si="19"/>
        <v>0</v>
      </c>
      <c r="Z77" s="1">
        <f t="shared" si="20"/>
        <v>0</v>
      </c>
      <c r="AA77" s="1">
        <f t="shared" si="21"/>
        <v>0</v>
      </c>
      <c r="AB77" s="1">
        <f t="shared" si="22"/>
        <v>0</v>
      </c>
      <c r="AC77" s="1">
        <f t="shared" si="23"/>
        <v>0</v>
      </c>
      <c r="AD77" s="1">
        <f t="shared" si="24"/>
        <v>0</v>
      </c>
      <c r="AE77" s="1">
        <f t="shared" si="25"/>
        <v>0</v>
      </c>
      <c r="AF77" s="1">
        <f t="shared" si="26"/>
        <v>0</v>
      </c>
      <c r="AG77" s="1">
        <f t="shared" si="27"/>
        <v>0</v>
      </c>
      <c r="AH77" s="1">
        <f t="shared" si="28"/>
        <v>0</v>
      </c>
      <c r="AI77" s="1">
        <f t="shared" si="29"/>
        <v>0</v>
      </c>
      <c r="AJ77" s="1">
        <f t="shared" si="30"/>
        <v>0</v>
      </c>
    </row>
    <row r="78" spans="2:36" x14ac:dyDescent="0.25">
      <c r="B78" t="str">
        <f>IF(ISBLANK(Nutzungen!D79),"",Nutzungen!D79)</f>
        <v/>
      </c>
      <c r="C78" s="5">
        <f>IF(ISBLANK(Nutzungen!F79),0,Nutzungen!$C79)</f>
        <v>0</v>
      </c>
      <c r="D78" s="5">
        <f>IF(ISBLANK(Nutzungen!G79),0,Nutzungen!$C79)</f>
        <v>0</v>
      </c>
      <c r="E78" s="5">
        <f>IF(ISBLANK(Nutzungen!H79),0,Nutzungen!$C79)</f>
        <v>0</v>
      </c>
      <c r="F78" s="5">
        <f>IF(ISBLANK(Nutzungen!I79),0,Nutzungen!$C79)</f>
        <v>0</v>
      </c>
      <c r="G78" s="5">
        <f>IF(ISBLANK(Nutzungen!J79),0,Nutzungen!$C79)</f>
        <v>0</v>
      </c>
      <c r="H78" s="5">
        <f>IF(ISBLANK(Nutzungen!K79),0,Nutzungen!$C79)</f>
        <v>0</v>
      </c>
      <c r="I78" s="5">
        <f>IF(ISBLANK(Nutzungen!L79),0,Nutzungen!$C79)</f>
        <v>0</v>
      </c>
      <c r="J78" s="5">
        <f>IF(ISBLANK(Nutzungen!M79),0,Nutzungen!$C79)</f>
        <v>0</v>
      </c>
      <c r="K78" s="5">
        <f>IF(ISBLANK(Nutzungen!N79),0,Nutzungen!$C79)</f>
        <v>0</v>
      </c>
      <c r="L78" s="5">
        <f>IF(ISBLANK(Nutzungen!O79),0,Nutzungen!$C79)</f>
        <v>0</v>
      </c>
      <c r="M78" s="5">
        <f>IF(ISBLANK(Nutzungen!P79),0,Nutzungen!$C79)</f>
        <v>0</v>
      </c>
      <c r="N78" s="5">
        <f>IF(ISBLANK(Nutzungen!Q79),0,Nutzungen!$C79)</f>
        <v>0</v>
      </c>
      <c r="O78" s="5">
        <f>IF(ISBLANK(Nutzungen!R79),0,Nutzungen!$C79)</f>
        <v>0</v>
      </c>
      <c r="P78" s="5">
        <f>IF(ISBLANK(Nutzungen!S79),0,Nutzungen!$C79)</f>
        <v>0</v>
      </c>
      <c r="Q78" s="5">
        <f>IF(ISBLANK(Nutzungen!T79),0,Nutzungen!$C79)</f>
        <v>0</v>
      </c>
      <c r="R78" s="5">
        <f>IF(ISBLANK(Nutzungen!U79),0,Nutzungen!$C79)</f>
        <v>0</v>
      </c>
      <c r="T78" s="2">
        <f>C78*'"Maschinenraum"'!B$24+D78*'"Maschinenraum"'!C$24+E78*'"Maschinenraum"'!D$24+F78*'"Maschinenraum"'!E$24+G78*'"Maschinenraum"'!F$24+H78*'"Maschinenraum"'!G$24+I78*'"Maschinenraum"'!H$24+J78*'"Maschinenraum"'!I$24+K78*'"Maschinenraum"'!J$24+L78*'"Maschinenraum"'!K$24+M78*'"Maschinenraum"'!L$24+N78*'"Maschinenraum"'!M$24+O78*'"Maschinenraum"'!N$24+P78*'"Maschinenraum"'!O$24+Q78*'"Maschinenraum"'!P$24+R78*'"Maschinenraum"'!Q$24</f>
        <v>0</v>
      </c>
      <c r="U78" t="str">
        <f t="shared" si="16"/>
        <v/>
      </c>
      <c r="W78" s="1">
        <f t="shared" si="17"/>
        <v>0</v>
      </c>
      <c r="X78" s="1">
        <f t="shared" si="18"/>
        <v>0</v>
      </c>
      <c r="Y78" s="1">
        <f t="shared" si="19"/>
        <v>0</v>
      </c>
      <c r="Z78" s="1">
        <f t="shared" si="20"/>
        <v>0</v>
      </c>
      <c r="AA78" s="1">
        <f t="shared" si="21"/>
        <v>0</v>
      </c>
      <c r="AB78" s="1">
        <f t="shared" si="22"/>
        <v>0</v>
      </c>
      <c r="AC78" s="1">
        <f t="shared" si="23"/>
        <v>0</v>
      </c>
      <c r="AD78" s="1">
        <f t="shared" si="24"/>
        <v>0</v>
      </c>
      <c r="AE78" s="1">
        <f t="shared" si="25"/>
        <v>0</v>
      </c>
      <c r="AF78" s="1">
        <f t="shared" si="26"/>
        <v>0</v>
      </c>
      <c r="AG78" s="1">
        <f t="shared" si="27"/>
        <v>0</v>
      </c>
      <c r="AH78" s="1">
        <f t="shared" si="28"/>
        <v>0</v>
      </c>
      <c r="AI78" s="1">
        <f t="shared" si="29"/>
        <v>0</v>
      </c>
      <c r="AJ78" s="1">
        <f t="shared" si="30"/>
        <v>0</v>
      </c>
    </row>
    <row r="79" spans="2:36" x14ac:dyDescent="0.25">
      <c r="B79" t="str">
        <f>IF(ISBLANK(Nutzungen!D80),"",Nutzungen!D80)</f>
        <v/>
      </c>
      <c r="C79" s="5">
        <f>IF(ISBLANK(Nutzungen!F80),0,Nutzungen!$C80)</f>
        <v>0</v>
      </c>
      <c r="D79" s="5">
        <f>IF(ISBLANK(Nutzungen!G80),0,Nutzungen!$C80)</f>
        <v>0</v>
      </c>
      <c r="E79" s="5">
        <f>IF(ISBLANK(Nutzungen!H80),0,Nutzungen!$C80)</f>
        <v>0</v>
      </c>
      <c r="F79" s="5">
        <f>IF(ISBLANK(Nutzungen!I80),0,Nutzungen!$C80)</f>
        <v>0</v>
      </c>
      <c r="G79" s="5">
        <f>IF(ISBLANK(Nutzungen!J80),0,Nutzungen!$C80)</f>
        <v>0</v>
      </c>
      <c r="H79" s="5">
        <f>IF(ISBLANK(Nutzungen!K80),0,Nutzungen!$C80)</f>
        <v>0</v>
      </c>
      <c r="I79" s="5">
        <f>IF(ISBLANK(Nutzungen!L80),0,Nutzungen!$C80)</f>
        <v>0</v>
      </c>
      <c r="J79" s="5">
        <f>IF(ISBLANK(Nutzungen!M80),0,Nutzungen!$C80)</f>
        <v>0</v>
      </c>
      <c r="K79" s="5">
        <f>IF(ISBLANK(Nutzungen!N80),0,Nutzungen!$C80)</f>
        <v>0</v>
      </c>
      <c r="L79" s="5">
        <f>IF(ISBLANK(Nutzungen!O80),0,Nutzungen!$C80)</f>
        <v>0</v>
      </c>
      <c r="M79" s="5">
        <f>IF(ISBLANK(Nutzungen!P80),0,Nutzungen!$C80)</f>
        <v>0</v>
      </c>
      <c r="N79" s="5">
        <f>IF(ISBLANK(Nutzungen!Q80),0,Nutzungen!$C80)</f>
        <v>0</v>
      </c>
      <c r="O79" s="5">
        <f>IF(ISBLANK(Nutzungen!R80),0,Nutzungen!$C80)</f>
        <v>0</v>
      </c>
      <c r="P79" s="5">
        <f>IF(ISBLANK(Nutzungen!S80),0,Nutzungen!$C80)</f>
        <v>0</v>
      </c>
      <c r="Q79" s="5">
        <f>IF(ISBLANK(Nutzungen!T80),0,Nutzungen!$C80)</f>
        <v>0</v>
      </c>
      <c r="R79" s="5">
        <f>IF(ISBLANK(Nutzungen!U80),0,Nutzungen!$C80)</f>
        <v>0</v>
      </c>
      <c r="T79" s="2">
        <f>C79*'"Maschinenraum"'!B$24+D79*'"Maschinenraum"'!C$24+E79*'"Maschinenraum"'!D$24+F79*'"Maschinenraum"'!E$24+G79*'"Maschinenraum"'!F$24+H79*'"Maschinenraum"'!G$24+I79*'"Maschinenraum"'!H$24+J79*'"Maschinenraum"'!I$24+K79*'"Maschinenraum"'!J$24+L79*'"Maschinenraum"'!K$24+M79*'"Maschinenraum"'!L$24+N79*'"Maschinenraum"'!M$24+O79*'"Maschinenraum"'!N$24+P79*'"Maschinenraum"'!O$24+Q79*'"Maschinenraum"'!P$24+R79*'"Maschinenraum"'!Q$24</f>
        <v>0</v>
      </c>
      <c r="U79" t="str">
        <f t="shared" si="16"/>
        <v/>
      </c>
      <c r="W79" s="1">
        <f t="shared" si="17"/>
        <v>0</v>
      </c>
      <c r="X79" s="1">
        <f t="shared" si="18"/>
        <v>0</v>
      </c>
      <c r="Y79" s="1">
        <f t="shared" si="19"/>
        <v>0</v>
      </c>
      <c r="Z79" s="1">
        <f t="shared" si="20"/>
        <v>0</v>
      </c>
      <c r="AA79" s="1">
        <f t="shared" si="21"/>
        <v>0</v>
      </c>
      <c r="AB79" s="1">
        <f t="shared" si="22"/>
        <v>0</v>
      </c>
      <c r="AC79" s="1">
        <f t="shared" si="23"/>
        <v>0</v>
      </c>
      <c r="AD79" s="1">
        <f t="shared" si="24"/>
        <v>0</v>
      </c>
      <c r="AE79" s="1">
        <f t="shared" si="25"/>
        <v>0</v>
      </c>
      <c r="AF79" s="1">
        <f t="shared" si="26"/>
        <v>0</v>
      </c>
      <c r="AG79" s="1">
        <f t="shared" si="27"/>
        <v>0</v>
      </c>
      <c r="AH79" s="1">
        <f t="shared" si="28"/>
        <v>0</v>
      </c>
      <c r="AI79" s="1">
        <f t="shared" si="29"/>
        <v>0</v>
      </c>
      <c r="AJ79" s="1">
        <f t="shared" si="30"/>
        <v>0</v>
      </c>
    </row>
    <row r="80" spans="2:36" x14ac:dyDescent="0.25">
      <c r="B80" t="str">
        <f>IF(ISBLANK(Nutzungen!D81),"",Nutzungen!D81)</f>
        <v/>
      </c>
      <c r="C80" s="5">
        <f>IF(ISBLANK(Nutzungen!F81),0,Nutzungen!$C81)</f>
        <v>0</v>
      </c>
      <c r="D80" s="5">
        <f>IF(ISBLANK(Nutzungen!G81),0,Nutzungen!$C81)</f>
        <v>0</v>
      </c>
      <c r="E80" s="5">
        <f>IF(ISBLANK(Nutzungen!H81),0,Nutzungen!$C81)</f>
        <v>0</v>
      </c>
      <c r="F80" s="5">
        <f>IF(ISBLANK(Nutzungen!I81),0,Nutzungen!$C81)</f>
        <v>0</v>
      </c>
      <c r="G80" s="5">
        <f>IF(ISBLANK(Nutzungen!J81),0,Nutzungen!$C81)</f>
        <v>0</v>
      </c>
      <c r="H80" s="5">
        <f>IF(ISBLANK(Nutzungen!K81),0,Nutzungen!$C81)</f>
        <v>0</v>
      </c>
      <c r="I80" s="5">
        <f>IF(ISBLANK(Nutzungen!L81),0,Nutzungen!$C81)</f>
        <v>0</v>
      </c>
      <c r="J80" s="5">
        <f>IF(ISBLANK(Nutzungen!M81),0,Nutzungen!$C81)</f>
        <v>0</v>
      </c>
      <c r="K80" s="5">
        <f>IF(ISBLANK(Nutzungen!N81),0,Nutzungen!$C81)</f>
        <v>0</v>
      </c>
      <c r="L80" s="5">
        <f>IF(ISBLANK(Nutzungen!O81),0,Nutzungen!$C81)</f>
        <v>0</v>
      </c>
      <c r="M80" s="5">
        <f>IF(ISBLANK(Nutzungen!P81),0,Nutzungen!$C81)</f>
        <v>0</v>
      </c>
      <c r="N80" s="5">
        <f>IF(ISBLANK(Nutzungen!Q81),0,Nutzungen!$C81)</f>
        <v>0</v>
      </c>
      <c r="O80" s="5">
        <f>IF(ISBLANK(Nutzungen!R81),0,Nutzungen!$C81)</f>
        <v>0</v>
      </c>
      <c r="P80" s="5">
        <f>IF(ISBLANK(Nutzungen!S81),0,Nutzungen!$C81)</f>
        <v>0</v>
      </c>
      <c r="Q80" s="5">
        <f>IF(ISBLANK(Nutzungen!T81),0,Nutzungen!$C81)</f>
        <v>0</v>
      </c>
      <c r="R80" s="5">
        <f>IF(ISBLANK(Nutzungen!U81),0,Nutzungen!$C81)</f>
        <v>0</v>
      </c>
      <c r="T80" s="2">
        <f>C80*'"Maschinenraum"'!B$24+D80*'"Maschinenraum"'!C$24+E80*'"Maschinenraum"'!D$24+F80*'"Maschinenraum"'!E$24+G80*'"Maschinenraum"'!F$24+H80*'"Maschinenraum"'!G$24+I80*'"Maschinenraum"'!H$24+J80*'"Maschinenraum"'!I$24+K80*'"Maschinenraum"'!J$24+L80*'"Maschinenraum"'!K$24+M80*'"Maschinenraum"'!L$24+N80*'"Maschinenraum"'!M$24+O80*'"Maschinenraum"'!N$24+P80*'"Maschinenraum"'!O$24+Q80*'"Maschinenraum"'!P$24+R80*'"Maschinenraum"'!Q$24</f>
        <v>0</v>
      </c>
      <c r="U80" t="str">
        <f t="shared" si="16"/>
        <v/>
      </c>
      <c r="W80" s="1">
        <f t="shared" si="17"/>
        <v>0</v>
      </c>
      <c r="X80" s="1">
        <f t="shared" si="18"/>
        <v>0</v>
      </c>
      <c r="Y80" s="1">
        <f t="shared" si="19"/>
        <v>0</v>
      </c>
      <c r="Z80" s="1">
        <f t="shared" si="20"/>
        <v>0</v>
      </c>
      <c r="AA80" s="1">
        <f t="shared" si="21"/>
        <v>0</v>
      </c>
      <c r="AB80" s="1">
        <f t="shared" si="22"/>
        <v>0</v>
      </c>
      <c r="AC80" s="1">
        <f t="shared" si="23"/>
        <v>0</v>
      </c>
      <c r="AD80" s="1">
        <f t="shared" si="24"/>
        <v>0</v>
      </c>
      <c r="AE80" s="1">
        <f t="shared" si="25"/>
        <v>0</v>
      </c>
      <c r="AF80" s="1">
        <f t="shared" si="26"/>
        <v>0</v>
      </c>
      <c r="AG80" s="1">
        <f t="shared" si="27"/>
        <v>0</v>
      </c>
      <c r="AH80" s="1">
        <f t="shared" si="28"/>
        <v>0</v>
      </c>
      <c r="AI80" s="1">
        <f t="shared" si="29"/>
        <v>0</v>
      </c>
      <c r="AJ80" s="1">
        <f t="shared" si="30"/>
        <v>0</v>
      </c>
    </row>
    <row r="81" spans="2:36" x14ac:dyDescent="0.25">
      <c r="B81" t="str">
        <f>IF(ISBLANK(Nutzungen!D82),"",Nutzungen!D82)</f>
        <v/>
      </c>
      <c r="C81" s="5">
        <f>IF(ISBLANK(Nutzungen!F82),0,Nutzungen!$C82)</f>
        <v>0</v>
      </c>
      <c r="D81" s="5">
        <f>IF(ISBLANK(Nutzungen!G82),0,Nutzungen!$C82)</f>
        <v>0</v>
      </c>
      <c r="E81" s="5">
        <f>IF(ISBLANK(Nutzungen!H82),0,Nutzungen!$C82)</f>
        <v>0</v>
      </c>
      <c r="F81" s="5">
        <f>IF(ISBLANK(Nutzungen!I82),0,Nutzungen!$C82)</f>
        <v>0</v>
      </c>
      <c r="G81" s="5">
        <f>IF(ISBLANK(Nutzungen!J82),0,Nutzungen!$C82)</f>
        <v>0</v>
      </c>
      <c r="H81" s="5">
        <f>IF(ISBLANK(Nutzungen!K82),0,Nutzungen!$C82)</f>
        <v>0</v>
      </c>
      <c r="I81" s="5">
        <f>IF(ISBLANK(Nutzungen!L82),0,Nutzungen!$C82)</f>
        <v>0</v>
      </c>
      <c r="J81" s="5">
        <f>IF(ISBLANK(Nutzungen!M82),0,Nutzungen!$C82)</f>
        <v>0</v>
      </c>
      <c r="K81" s="5">
        <f>IF(ISBLANK(Nutzungen!N82),0,Nutzungen!$C82)</f>
        <v>0</v>
      </c>
      <c r="L81" s="5">
        <f>IF(ISBLANK(Nutzungen!O82),0,Nutzungen!$C82)</f>
        <v>0</v>
      </c>
      <c r="M81" s="5">
        <f>IF(ISBLANK(Nutzungen!P82),0,Nutzungen!$C82)</f>
        <v>0</v>
      </c>
      <c r="N81" s="5">
        <f>IF(ISBLANK(Nutzungen!Q82),0,Nutzungen!$C82)</f>
        <v>0</v>
      </c>
      <c r="O81" s="5">
        <f>IF(ISBLANK(Nutzungen!R82),0,Nutzungen!$C82)</f>
        <v>0</v>
      </c>
      <c r="P81" s="5">
        <f>IF(ISBLANK(Nutzungen!S82),0,Nutzungen!$C82)</f>
        <v>0</v>
      </c>
      <c r="Q81" s="5">
        <f>IF(ISBLANK(Nutzungen!T82),0,Nutzungen!$C82)</f>
        <v>0</v>
      </c>
      <c r="R81" s="5">
        <f>IF(ISBLANK(Nutzungen!U82),0,Nutzungen!$C82)</f>
        <v>0</v>
      </c>
      <c r="T81" s="2">
        <f>C81*'"Maschinenraum"'!B$24+D81*'"Maschinenraum"'!C$24+E81*'"Maschinenraum"'!D$24+F81*'"Maschinenraum"'!E$24+G81*'"Maschinenraum"'!F$24+H81*'"Maschinenraum"'!G$24+I81*'"Maschinenraum"'!H$24+J81*'"Maschinenraum"'!I$24+K81*'"Maschinenraum"'!J$24+L81*'"Maschinenraum"'!K$24+M81*'"Maschinenraum"'!L$24+N81*'"Maschinenraum"'!M$24+O81*'"Maschinenraum"'!N$24+P81*'"Maschinenraum"'!O$24+Q81*'"Maschinenraum"'!P$24+R81*'"Maschinenraum"'!Q$24</f>
        <v>0</v>
      </c>
      <c r="U81" t="str">
        <f t="shared" si="16"/>
        <v/>
      </c>
      <c r="W81" s="1">
        <f t="shared" si="17"/>
        <v>0</v>
      </c>
      <c r="X81" s="1">
        <f t="shared" si="18"/>
        <v>0</v>
      </c>
      <c r="Y81" s="1">
        <f t="shared" si="19"/>
        <v>0</v>
      </c>
      <c r="Z81" s="1">
        <f t="shared" si="20"/>
        <v>0</v>
      </c>
      <c r="AA81" s="1">
        <f t="shared" si="21"/>
        <v>0</v>
      </c>
      <c r="AB81" s="1">
        <f t="shared" si="22"/>
        <v>0</v>
      </c>
      <c r="AC81" s="1">
        <f t="shared" si="23"/>
        <v>0</v>
      </c>
      <c r="AD81" s="1">
        <f t="shared" si="24"/>
        <v>0</v>
      </c>
      <c r="AE81" s="1">
        <f t="shared" si="25"/>
        <v>0</v>
      </c>
      <c r="AF81" s="1">
        <f t="shared" si="26"/>
        <v>0</v>
      </c>
      <c r="AG81" s="1">
        <f t="shared" si="27"/>
        <v>0</v>
      </c>
      <c r="AH81" s="1">
        <f t="shared" si="28"/>
        <v>0</v>
      </c>
      <c r="AI81" s="1">
        <f t="shared" si="29"/>
        <v>0</v>
      </c>
      <c r="AJ81" s="1">
        <f t="shared" si="30"/>
        <v>0</v>
      </c>
    </row>
    <row r="82" spans="2:36" x14ac:dyDescent="0.25">
      <c r="B82" t="str">
        <f>IF(ISBLANK(Nutzungen!D83),"",Nutzungen!D83)</f>
        <v/>
      </c>
      <c r="C82" s="5">
        <f>IF(ISBLANK(Nutzungen!F83),0,Nutzungen!$C83)</f>
        <v>0</v>
      </c>
      <c r="D82" s="5">
        <f>IF(ISBLANK(Nutzungen!G83),0,Nutzungen!$C83)</f>
        <v>0</v>
      </c>
      <c r="E82" s="5">
        <f>IF(ISBLANK(Nutzungen!H83),0,Nutzungen!$C83)</f>
        <v>0</v>
      </c>
      <c r="F82" s="5">
        <f>IF(ISBLANK(Nutzungen!I83),0,Nutzungen!$C83)</f>
        <v>0</v>
      </c>
      <c r="G82" s="5">
        <f>IF(ISBLANK(Nutzungen!J83),0,Nutzungen!$C83)</f>
        <v>0</v>
      </c>
      <c r="H82" s="5">
        <f>IF(ISBLANK(Nutzungen!K83),0,Nutzungen!$C83)</f>
        <v>0</v>
      </c>
      <c r="I82" s="5">
        <f>IF(ISBLANK(Nutzungen!L83),0,Nutzungen!$C83)</f>
        <v>0</v>
      </c>
      <c r="J82" s="5">
        <f>IF(ISBLANK(Nutzungen!M83),0,Nutzungen!$C83)</f>
        <v>0</v>
      </c>
      <c r="K82" s="5">
        <f>IF(ISBLANK(Nutzungen!N83),0,Nutzungen!$C83)</f>
        <v>0</v>
      </c>
      <c r="L82" s="5">
        <f>IF(ISBLANK(Nutzungen!O83),0,Nutzungen!$C83)</f>
        <v>0</v>
      </c>
      <c r="M82" s="5">
        <f>IF(ISBLANK(Nutzungen!P83),0,Nutzungen!$C83)</f>
        <v>0</v>
      </c>
      <c r="N82" s="5">
        <f>IF(ISBLANK(Nutzungen!Q83),0,Nutzungen!$C83)</f>
        <v>0</v>
      </c>
      <c r="O82" s="5">
        <f>IF(ISBLANK(Nutzungen!R83),0,Nutzungen!$C83)</f>
        <v>0</v>
      </c>
      <c r="P82" s="5">
        <f>IF(ISBLANK(Nutzungen!S83),0,Nutzungen!$C83)</f>
        <v>0</v>
      </c>
      <c r="Q82" s="5">
        <f>IF(ISBLANK(Nutzungen!T83),0,Nutzungen!$C83)</f>
        <v>0</v>
      </c>
      <c r="R82" s="5">
        <f>IF(ISBLANK(Nutzungen!U83),0,Nutzungen!$C83)</f>
        <v>0</v>
      </c>
      <c r="T82" s="2">
        <f>C82*'"Maschinenraum"'!B$24+D82*'"Maschinenraum"'!C$24+E82*'"Maschinenraum"'!D$24+F82*'"Maschinenraum"'!E$24+G82*'"Maschinenraum"'!F$24+H82*'"Maschinenraum"'!G$24+I82*'"Maschinenraum"'!H$24+J82*'"Maschinenraum"'!I$24+K82*'"Maschinenraum"'!J$24+L82*'"Maschinenraum"'!K$24+M82*'"Maschinenraum"'!L$24+N82*'"Maschinenraum"'!M$24+O82*'"Maschinenraum"'!N$24+P82*'"Maschinenraum"'!O$24+Q82*'"Maschinenraum"'!P$24+R82*'"Maschinenraum"'!Q$24</f>
        <v>0</v>
      </c>
      <c r="U82" t="str">
        <f t="shared" si="16"/>
        <v/>
      </c>
      <c r="W82" s="1">
        <f t="shared" si="17"/>
        <v>0</v>
      </c>
      <c r="X82" s="1">
        <f t="shared" si="18"/>
        <v>0</v>
      </c>
      <c r="Y82" s="1">
        <f t="shared" si="19"/>
        <v>0</v>
      </c>
      <c r="Z82" s="1">
        <f t="shared" si="20"/>
        <v>0</v>
      </c>
      <c r="AA82" s="1">
        <f t="shared" si="21"/>
        <v>0</v>
      </c>
      <c r="AB82" s="1">
        <f t="shared" si="22"/>
        <v>0</v>
      </c>
      <c r="AC82" s="1">
        <f t="shared" si="23"/>
        <v>0</v>
      </c>
      <c r="AD82" s="1">
        <f t="shared" si="24"/>
        <v>0</v>
      </c>
      <c r="AE82" s="1">
        <f t="shared" si="25"/>
        <v>0</v>
      </c>
      <c r="AF82" s="1">
        <f t="shared" si="26"/>
        <v>0</v>
      </c>
      <c r="AG82" s="1">
        <f t="shared" si="27"/>
        <v>0</v>
      </c>
      <c r="AH82" s="1">
        <f t="shared" si="28"/>
        <v>0</v>
      </c>
      <c r="AI82" s="1">
        <f t="shared" si="29"/>
        <v>0</v>
      </c>
      <c r="AJ82" s="1">
        <f t="shared" si="30"/>
        <v>0</v>
      </c>
    </row>
    <row r="83" spans="2:36" x14ac:dyDescent="0.25">
      <c r="B83" t="str">
        <f>IF(ISBLANK(Nutzungen!D84),"",Nutzungen!D84)</f>
        <v/>
      </c>
      <c r="C83" s="5">
        <f>IF(ISBLANK(Nutzungen!F84),0,Nutzungen!$C84)</f>
        <v>0</v>
      </c>
      <c r="D83" s="5">
        <f>IF(ISBLANK(Nutzungen!G84),0,Nutzungen!$C84)</f>
        <v>0</v>
      </c>
      <c r="E83" s="5">
        <f>IF(ISBLANK(Nutzungen!H84),0,Nutzungen!$C84)</f>
        <v>0</v>
      </c>
      <c r="F83" s="5">
        <f>IF(ISBLANK(Nutzungen!I84),0,Nutzungen!$C84)</f>
        <v>0</v>
      </c>
      <c r="G83" s="5">
        <f>IF(ISBLANK(Nutzungen!J84),0,Nutzungen!$C84)</f>
        <v>0</v>
      </c>
      <c r="H83" s="5">
        <f>IF(ISBLANK(Nutzungen!K84),0,Nutzungen!$C84)</f>
        <v>0</v>
      </c>
      <c r="I83" s="5">
        <f>IF(ISBLANK(Nutzungen!L84),0,Nutzungen!$C84)</f>
        <v>0</v>
      </c>
      <c r="J83" s="5">
        <f>IF(ISBLANK(Nutzungen!M84),0,Nutzungen!$C84)</f>
        <v>0</v>
      </c>
      <c r="K83" s="5">
        <f>IF(ISBLANK(Nutzungen!N84),0,Nutzungen!$C84)</f>
        <v>0</v>
      </c>
      <c r="L83" s="5">
        <f>IF(ISBLANK(Nutzungen!O84),0,Nutzungen!$C84)</f>
        <v>0</v>
      </c>
      <c r="M83" s="5">
        <f>IF(ISBLANK(Nutzungen!P84),0,Nutzungen!$C84)</f>
        <v>0</v>
      </c>
      <c r="N83" s="5">
        <f>IF(ISBLANK(Nutzungen!Q84),0,Nutzungen!$C84)</f>
        <v>0</v>
      </c>
      <c r="O83" s="5">
        <f>IF(ISBLANK(Nutzungen!R84),0,Nutzungen!$C84)</f>
        <v>0</v>
      </c>
      <c r="P83" s="5">
        <f>IF(ISBLANK(Nutzungen!S84),0,Nutzungen!$C84)</f>
        <v>0</v>
      </c>
      <c r="Q83" s="5">
        <f>IF(ISBLANK(Nutzungen!T84),0,Nutzungen!$C84)</f>
        <v>0</v>
      </c>
      <c r="R83" s="5">
        <f>IF(ISBLANK(Nutzungen!U84),0,Nutzungen!$C84)</f>
        <v>0</v>
      </c>
      <c r="T83" s="2">
        <f>C83*'"Maschinenraum"'!B$24+D83*'"Maschinenraum"'!C$24+E83*'"Maschinenraum"'!D$24+F83*'"Maschinenraum"'!E$24+G83*'"Maschinenraum"'!F$24+H83*'"Maschinenraum"'!G$24+I83*'"Maschinenraum"'!H$24+J83*'"Maschinenraum"'!I$24+K83*'"Maschinenraum"'!J$24+L83*'"Maschinenraum"'!K$24+M83*'"Maschinenraum"'!L$24+N83*'"Maschinenraum"'!M$24+O83*'"Maschinenraum"'!N$24+P83*'"Maschinenraum"'!O$24+Q83*'"Maschinenraum"'!P$24+R83*'"Maschinenraum"'!Q$24</f>
        <v>0</v>
      </c>
      <c r="U83" t="str">
        <f t="shared" si="16"/>
        <v/>
      </c>
      <c r="W83" s="1">
        <f t="shared" si="17"/>
        <v>0</v>
      </c>
      <c r="X83" s="1">
        <f t="shared" si="18"/>
        <v>0</v>
      </c>
      <c r="Y83" s="1">
        <f t="shared" si="19"/>
        <v>0</v>
      </c>
      <c r="Z83" s="1">
        <f t="shared" si="20"/>
        <v>0</v>
      </c>
      <c r="AA83" s="1">
        <f t="shared" si="21"/>
        <v>0</v>
      </c>
      <c r="AB83" s="1">
        <f t="shared" si="22"/>
        <v>0</v>
      </c>
      <c r="AC83" s="1">
        <f t="shared" si="23"/>
        <v>0</v>
      </c>
      <c r="AD83" s="1">
        <f t="shared" si="24"/>
        <v>0</v>
      </c>
      <c r="AE83" s="1">
        <f t="shared" si="25"/>
        <v>0</v>
      </c>
      <c r="AF83" s="1">
        <f t="shared" si="26"/>
        <v>0</v>
      </c>
      <c r="AG83" s="1">
        <f t="shared" si="27"/>
        <v>0</v>
      </c>
      <c r="AH83" s="1">
        <f t="shared" si="28"/>
        <v>0</v>
      </c>
      <c r="AI83" s="1">
        <f t="shared" si="29"/>
        <v>0</v>
      </c>
      <c r="AJ83" s="1">
        <f t="shared" si="30"/>
        <v>0</v>
      </c>
    </row>
    <row r="84" spans="2:36" x14ac:dyDescent="0.25">
      <c r="B84" t="str">
        <f>IF(ISBLANK(Nutzungen!D85),"",Nutzungen!D85)</f>
        <v/>
      </c>
      <c r="C84" s="5">
        <f>IF(ISBLANK(Nutzungen!F85),0,Nutzungen!$C85)</f>
        <v>0</v>
      </c>
      <c r="D84" s="5">
        <f>IF(ISBLANK(Nutzungen!G85),0,Nutzungen!$C85)</f>
        <v>0</v>
      </c>
      <c r="E84" s="5">
        <f>IF(ISBLANK(Nutzungen!H85),0,Nutzungen!$C85)</f>
        <v>0</v>
      </c>
      <c r="F84" s="5">
        <f>IF(ISBLANK(Nutzungen!I85),0,Nutzungen!$C85)</f>
        <v>0</v>
      </c>
      <c r="G84" s="5">
        <f>IF(ISBLANK(Nutzungen!J85),0,Nutzungen!$C85)</f>
        <v>0</v>
      </c>
      <c r="H84" s="5">
        <f>IF(ISBLANK(Nutzungen!K85),0,Nutzungen!$C85)</f>
        <v>0</v>
      </c>
      <c r="I84" s="5">
        <f>IF(ISBLANK(Nutzungen!L85),0,Nutzungen!$C85)</f>
        <v>0</v>
      </c>
      <c r="J84" s="5">
        <f>IF(ISBLANK(Nutzungen!M85),0,Nutzungen!$C85)</f>
        <v>0</v>
      </c>
      <c r="K84" s="5">
        <f>IF(ISBLANK(Nutzungen!N85),0,Nutzungen!$C85)</f>
        <v>0</v>
      </c>
      <c r="L84" s="5">
        <f>IF(ISBLANK(Nutzungen!O85),0,Nutzungen!$C85)</f>
        <v>0</v>
      </c>
      <c r="M84" s="5">
        <f>IF(ISBLANK(Nutzungen!P85),0,Nutzungen!$C85)</f>
        <v>0</v>
      </c>
      <c r="N84" s="5">
        <f>IF(ISBLANK(Nutzungen!Q85),0,Nutzungen!$C85)</f>
        <v>0</v>
      </c>
      <c r="O84" s="5">
        <f>IF(ISBLANK(Nutzungen!R85),0,Nutzungen!$C85)</f>
        <v>0</v>
      </c>
      <c r="P84" s="5">
        <f>IF(ISBLANK(Nutzungen!S85),0,Nutzungen!$C85)</f>
        <v>0</v>
      </c>
      <c r="Q84" s="5">
        <f>IF(ISBLANK(Nutzungen!T85),0,Nutzungen!$C85)</f>
        <v>0</v>
      </c>
      <c r="R84" s="5">
        <f>IF(ISBLANK(Nutzungen!U85),0,Nutzungen!$C85)</f>
        <v>0</v>
      </c>
      <c r="T84" s="2">
        <f>C84*'"Maschinenraum"'!B$24+D84*'"Maschinenraum"'!C$24+E84*'"Maschinenraum"'!D$24+F84*'"Maschinenraum"'!E$24+G84*'"Maschinenraum"'!F$24+H84*'"Maschinenraum"'!G$24+I84*'"Maschinenraum"'!H$24+J84*'"Maschinenraum"'!I$24+K84*'"Maschinenraum"'!J$24+L84*'"Maschinenraum"'!K$24+M84*'"Maschinenraum"'!L$24+N84*'"Maschinenraum"'!M$24+O84*'"Maschinenraum"'!N$24+P84*'"Maschinenraum"'!O$24+Q84*'"Maschinenraum"'!P$24+R84*'"Maschinenraum"'!Q$24</f>
        <v>0</v>
      </c>
      <c r="U84" t="str">
        <f t="shared" si="16"/>
        <v/>
      </c>
      <c r="W84" s="1">
        <f t="shared" si="17"/>
        <v>0</v>
      </c>
      <c r="X84" s="1">
        <f t="shared" si="18"/>
        <v>0</v>
      </c>
      <c r="Y84" s="1">
        <f t="shared" si="19"/>
        <v>0</v>
      </c>
      <c r="Z84" s="1">
        <f t="shared" si="20"/>
        <v>0</v>
      </c>
      <c r="AA84" s="1">
        <f t="shared" si="21"/>
        <v>0</v>
      </c>
      <c r="AB84" s="1">
        <f t="shared" si="22"/>
        <v>0</v>
      </c>
      <c r="AC84" s="1">
        <f t="shared" si="23"/>
        <v>0</v>
      </c>
      <c r="AD84" s="1">
        <f t="shared" si="24"/>
        <v>0</v>
      </c>
      <c r="AE84" s="1">
        <f t="shared" si="25"/>
        <v>0</v>
      </c>
      <c r="AF84" s="1">
        <f t="shared" si="26"/>
        <v>0</v>
      </c>
      <c r="AG84" s="1">
        <f t="shared" si="27"/>
        <v>0</v>
      </c>
      <c r="AH84" s="1">
        <f t="shared" si="28"/>
        <v>0</v>
      </c>
      <c r="AI84" s="1">
        <f t="shared" si="29"/>
        <v>0</v>
      </c>
      <c r="AJ84" s="1">
        <f t="shared" si="30"/>
        <v>0</v>
      </c>
    </row>
    <row r="85" spans="2:36" x14ac:dyDescent="0.25">
      <c r="B85" t="str">
        <f>IF(ISBLANK(Nutzungen!D86),"",Nutzungen!D86)</f>
        <v/>
      </c>
      <c r="C85" s="5">
        <f>IF(ISBLANK(Nutzungen!F86),0,Nutzungen!$C86)</f>
        <v>0</v>
      </c>
      <c r="D85" s="5">
        <f>IF(ISBLANK(Nutzungen!G86),0,Nutzungen!$C86)</f>
        <v>0</v>
      </c>
      <c r="E85" s="5">
        <f>IF(ISBLANK(Nutzungen!H86),0,Nutzungen!$C86)</f>
        <v>0</v>
      </c>
      <c r="F85" s="5">
        <f>IF(ISBLANK(Nutzungen!I86),0,Nutzungen!$C86)</f>
        <v>0</v>
      </c>
      <c r="G85" s="5">
        <f>IF(ISBLANK(Nutzungen!J86),0,Nutzungen!$C86)</f>
        <v>0</v>
      </c>
      <c r="H85" s="5">
        <f>IF(ISBLANK(Nutzungen!K86),0,Nutzungen!$C86)</f>
        <v>0</v>
      </c>
      <c r="I85" s="5">
        <f>IF(ISBLANK(Nutzungen!L86),0,Nutzungen!$C86)</f>
        <v>0</v>
      </c>
      <c r="J85" s="5">
        <f>IF(ISBLANK(Nutzungen!M86),0,Nutzungen!$C86)</f>
        <v>0</v>
      </c>
      <c r="K85" s="5">
        <f>IF(ISBLANK(Nutzungen!N86),0,Nutzungen!$C86)</f>
        <v>0</v>
      </c>
      <c r="L85" s="5">
        <f>IF(ISBLANK(Nutzungen!O86),0,Nutzungen!$C86)</f>
        <v>0</v>
      </c>
      <c r="M85" s="5">
        <f>IF(ISBLANK(Nutzungen!P86),0,Nutzungen!$C86)</f>
        <v>0</v>
      </c>
      <c r="N85" s="5">
        <f>IF(ISBLANK(Nutzungen!Q86),0,Nutzungen!$C86)</f>
        <v>0</v>
      </c>
      <c r="O85" s="5">
        <f>IF(ISBLANK(Nutzungen!R86),0,Nutzungen!$C86)</f>
        <v>0</v>
      </c>
      <c r="P85" s="5">
        <f>IF(ISBLANK(Nutzungen!S86),0,Nutzungen!$C86)</f>
        <v>0</v>
      </c>
      <c r="Q85" s="5">
        <f>IF(ISBLANK(Nutzungen!T86),0,Nutzungen!$C86)</f>
        <v>0</v>
      </c>
      <c r="R85" s="5">
        <f>IF(ISBLANK(Nutzungen!U86),0,Nutzungen!$C86)</f>
        <v>0</v>
      </c>
      <c r="T85" s="2">
        <f>C85*'"Maschinenraum"'!B$24+D85*'"Maschinenraum"'!C$24+E85*'"Maschinenraum"'!D$24+F85*'"Maschinenraum"'!E$24+G85*'"Maschinenraum"'!F$24+H85*'"Maschinenraum"'!G$24+I85*'"Maschinenraum"'!H$24+J85*'"Maschinenraum"'!I$24+K85*'"Maschinenraum"'!J$24+L85*'"Maschinenraum"'!K$24+M85*'"Maschinenraum"'!L$24+N85*'"Maschinenraum"'!M$24+O85*'"Maschinenraum"'!N$24+P85*'"Maschinenraum"'!O$24+Q85*'"Maschinenraum"'!P$24+R85*'"Maschinenraum"'!Q$24</f>
        <v>0</v>
      </c>
      <c r="U85" t="str">
        <f t="shared" si="16"/>
        <v/>
      </c>
      <c r="W85" s="1">
        <f t="shared" si="17"/>
        <v>0</v>
      </c>
      <c r="X85" s="1">
        <f t="shared" si="18"/>
        <v>0</v>
      </c>
      <c r="Y85" s="1">
        <f t="shared" si="19"/>
        <v>0</v>
      </c>
      <c r="Z85" s="1">
        <f t="shared" si="20"/>
        <v>0</v>
      </c>
      <c r="AA85" s="1">
        <f t="shared" si="21"/>
        <v>0</v>
      </c>
      <c r="AB85" s="1">
        <f t="shared" si="22"/>
        <v>0</v>
      </c>
      <c r="AC85" s="1">
        <f t="shared" si="23"/>
        <v>0</v>
      </c>
      <c r="AD85" s="1">
        <f t="shared" si="24"/>
        <v>0</v>
      </c>
      <c r="AE85" s="1">
        <f t="shared" si="25"/>
        <v>0</v>
      </c>
      <c r="AF85" s="1">
        <f t="shared" si="26"/>
        <v>0</v>
      </c>
      <c r="AG85" s="1">
        <f t="shared" si="27"/>
        <v>0</v>
      </c>
      <c r="AH85" s="1">
        <f t="shared" si="28"/>
        <v>0</v>
      </c>
      <c r="AI85" s="1">
        <f t="shared" si="29"/>
        <v>0</v>
      </c>
      <c r="AJ85" s="1">
        <f t="shared" si="30"/>
        <v>0</v>
      </c>
    </row>
    <row r="86" spans="2:36" x14ac:dyDescent="0.25">
      <c r="B86" t="str">
        <f>IF(ISBLANK(Nutzungen!D87),"",Nutzungen!D87)</f>
        <v/>
      </c>
      <c r="C86" s="5">
        <f>IF(ISBLANK(Nutzungen!F87),0,Nutzungen!$C87)</f>
        <v>0</v>
      </c>
      <c r="D86" s="5">
        <f>IF(ISBLANK(Nutzungen!G87),0,Nutzungen!$C87)</f>
        <v>0</v>
      </c>
      <c r="E86" s="5">
        <f>IF(ISBLANK(Nutzungen!H87),0,Nutzungen!$C87)</f>
        <v>0</v>
      </c>
      <c r="F86" s="5">
        <f>IF(ISBLANK(Nutzungen!I87),0,Nutzungen!$C87)</f>
        <v>0</v>
      </c>
      <c r="G86" s="5">
        <f>IF(ISBLANK(Nutzungen!J87),0,Nutzungen!$C87)</f>
        <v>0</v>
      </c>
      <c r="H86" s="5">
        <f>IF(ISBLANK(Nutzungen!K87),0,Nutzungen!$C87)</f>
        <v>0</v>
      </c>
      <c r="I86" s="5">
        <f>IF(ISBLANK(Nutzungen!L87),0,Nutzungen!$C87)</f>
        <v>0</v>
      </c>
      <c r="J86" s="5">
        <f>IF(ISBLANK(Nutzungen!M87),0,Nutzungen!$C87)</f>
        <v>0</v>
      </c>
      <c r="K86" s="5">
        <f>IF(ISBLANK(Nutzungen!N87),0,Nutzungen!$C87)</f>
        <v>0</v>
      </c>
      <c r="L86" s="5">
        <f>IF(ISBLANK(Nutzungen!O87),0,Nutzungen!$C87)</f>
        <v>0</v>
      </c>
      <c r="M86" s="5">
        <f>IF(ISBLANK(Nutzungen!P87),0,Nutzungen!$C87)</f>
        <v>0</v>
      </c>
      <c r="N86" s="5">
        <f>IF(ISBLANK(Nutzungen!Q87),0,Nutzungen!$C87)</f>
        <v>0</v>
      </c>
      <c r="O86" s="5">
        <f>IF(ISBLANK(Nutzungen!R87),0,Nutzungen!$C87)</f>
        <v>0</v>
      </c>
      <c r="P86" s="5">
        <f>IF(ISBLANK(Nutzungen!S87),0,Nutzungen!$C87)</f>
        <v>0</v>
      </c>
      <c r="Q86" s="5">
        <f>IF(ISBLANK(Nutzungen!T87),0,Nutzungen!$C87)</f>
        <v>0</v>
      </c>
      <c r="R86" s="5">
        <f>IF(ISBLANK(Nutzungen!U87),0,Nutzungen!$C87)</f>
        <v>0</v>
      </c>
      <c r="T86" s="2">
        <f>C86*'"Maschinenraum"'!B$24+D86*'"Maschinenraum"'!C$24+E86*'"Maschinenraum"'!D$24+F86*'"Maschinenraum"'!E$24+G86*'"Maschinenraum"'!F$24+H86*'"Maschinenraum"'!G$24+I86*'"Maschinenraum"'!H$24+J86*'"Maschinenraum"'!I$24+K86*'"Maschinenraum"'!J$24+L86*'"Maschinenraum"'!K$24+M86*'"Maschinenraum"'!L$24+N86*'"Maschinenraum"'!M$24+O86*'"Maschinenraum"'!N$24+P86*'"Maschinenraum"'!O$24+Q86*'"Maschinenraum"'!P$24+R86*'"Maschinenraum"'!Q$24</f>
        <v>0</v>
      </c>
      <c r="U86" t="str">
        <f t="shared" si="16"/>
        <v/>
      </c>
      <c r="W86" s="1">
        <f t="shared" si="17"/>
        <v>0</v>
      </c>
      <c r="X86" s="1">
        <f t="shared" si="18"/>
        <v>0</v>
      </c>
      <c r="Y86" s="1">
        <f t="shared" si="19"/>
        <v>0</v>
      </c>
      <c r="Z86" s="1">
        <f t="shared" si="20"/>
        <v>0</v>
      </c>
      <c r="AA86" s="1">
        <f t="shared" si="21"/>
        <v>0</v>
      </c>
      <c r="AB86" s="1">
        <f t="shared" si="22"/>
        <v>0</v>
      </c>
      <c r="AC86" s="1">
        <f t="shared" si="23"/>
        <v>0</v>
      </c>
      <c r="AD86" s="1">
        <f t="shared" si="24"/>
        <v>0</v>
      </c>
      <c r="AE86" s="1">
        <f t="shared" si="25"/>
        <v>0</v>
      </c>
      <c r="AF86" s="1">
        <f t="shared" si="26"/>
        <v>0</v>
      </c>
      <c r="AG86" s="1">
        <f t="shared" si="27"/>
        <v>0</v>
      </c>
      <c r="AH86" s="1">
        <f t="shared" si="28"/>
        <v>0</v>
      </c>
      <c r="AI86" s="1">
        <f t="shared" si="29"/>
        <v>0</v>
      </c>
      <c r="AJ86" s="1">
        <f t="shared" si="30"/>
        <v>0</v>
      </c>
    </row>
    <row r="87" spans="2:36" x14ac:dyDescent="0.25">
      <c r="B87" t="str">
        <f>IF(ISBLANK(Nutzungen!D88),"",Nutzungen!D88)</f>
        <v/>
      </c>
      <c r="C87" s="5">
        <f>IF(ISBLANK(Nutzungen!F88),0,Nutzungen!$C88)</f>
        <v>0</v>
      </c>
      <c r="D87" s="5">
        <f>IF(ISBLANK(Nutzungen!G88),0,Nutzungen!$C88)</f>
        <v>0</v>
      </c>
      <c r="E87" s="5">
        <f>IF(ISBLANK(Nutzungen!H88),0,Nutzungen!$C88)</f>
        <v>0</v>
      </c>
      <c r="F87" s="5">
        <f>IF(ISBLANK(Nutzungen!I88),0,Nutzungen!$C88)</f>
        <v>0</v>
      </c>
      <c r="G87" s="5">
        <f>IF(ISBLANK(Nutzungen!J88),0,Nutzungen!$C88)</f>
        <v>0</v>
      </c>
      <c r="H87" s="5">
        <f>IF(ISBLANK(Nutzungen!K88),0,Nutzungen!$C88)</f>
        <v>0</v>
      </c>
      <c r="I87" s="5">
        <f>IF(ISBLANK(Nutzungen!L88),0,Nutzungen!$C88)</f>
        <v>0</v>
      </c>
      <c r="J87" s="5">
        <f>IF(ISBLANK(Nutzungen!M88),0,Nutzungen!$C88)</f>
        <v>0</v>
      </c>
      <c r="K87" s="5">
        <f>IF(ISBLANK(Nutzungen!N88),0,Nutzungen!$C88)</f>
        <v>0</v>
      </c>
      <c r="L87" s="5">
        <f>IF(ISBLANK(Nutzungen!O88),0,Nutzungen!$C88)</f>
        <v>0</v>
      </c>
      <c r="M87" s="5">
        <f>IF(ISBLANK(Nutzungen!P88),0,Nutzungen!$C88)</f>
        <v>0</v>
      </c>
      <c r="N87" s="5">
        <f>IF(ISBLANK(Nutzungen!Q88),0,Nutzungen!$C88)</f>
        <v>0</v>
      </c>
      <c r="O87" s="5">
        <f>IF(ISBLANK(Nutzungen!R88),0,Nutzungen!$C88)</f>
        <v>0</v>
      </c>
      <c r="P87" s="5">
        <f>IF(ISBLANK(Nutzungen!S88),0,Nutzungen!$C88)</f>
        <v>0</v>
      </c>
      <c r="Q87" s="5">
        <f>IF(ISBLANK(Nutzungen!T88),0,Nutzungen!$C88)</f>
        <v>0</v>
      </c>
      <c r="R87" s="5">
        <f>IF(ISBLANK(Nutzungen!U88),0,Nutzungen!$C88)</f>
        <v>0</v>
      </c>
      <c r="T87" s="2">
        <f>C87*'"Maschinenraum"'!B$24+D87*'"Maschinenraum"'!C$24+E87*'"Maschinenraum"'!D$24+F87*'"Maschinenraum"'!E$24+G87*'"Maschinenraum"'!F$24+H87*'"Maschinenraum"'!G$24+I87*'"Maschinenraum"'!H$24+J87*'"Maschinenraum"'!I$24+K87*'"Maschinenraum"'!J$24+L87*'"Maschinenraum"'!K$24+M87*'"Maschinenraum"'!L$24+N87*'"Maschinenraum"'!M$24+O87*'"Maschinenraum"'!N$24+P87*'"Maschinenraum"'!O$24+Q87*'"Maschinenraum"'!P$24+R87*'"Maschinenraum"'!Q$24</f>
        <v>0</v>
      </c>
      <c r="U87" t="str">
        <f t="shared" si="16"/>
        <v/>
      </c>
      <c r="W87" s="1">
        <f t="shared" si="17"/>
        <v>0</v>
      </c>
      <c r="X87" s="1">
        <f t="shared" si="18"/>
        <v>0</v>
      </c>
      <c r="Y87" s="1">
        <f t="shared" si="19"/>
        <v>0</v>
      </c>
      <c r="Z87" s="1">
        <f t="shared" si="20"/>
        <v>0</v>
      </c>
      <c r="AA87" s="1">
        <f t="shared" si="21"/>
        <v>0</v>
      </c>
      <c r="AB87" s="1">
        <f t="shared" si="22"/>
        <v>0</v>
      </c>
      <c r="AC87" s="1">
        <f t="shared" si="23"/>
        <v>0</v>
      </c>
      <c r="AD87" s="1">
        <f t="shared" si="24"/>
        <v>0</v>
      </c>
      <c r="AE87" s="1">
        <f t="shared" si="25"/>
        <v>0</v>
      </c>
      <c r="AF87" s="1">
        <f t="shared" si="26"/>
        <v>0</v>
      </c>
      <c r="AG87" s="1">
        <f t="shared" si="27"/>
        <v>0</v>
      </c>
      <c r="AH87" s="1">
        <f t="shared" si="28"/>
        <v>0</v>
      </c>
      <c r="AI87" s="1">
        <f t="shared" si="29"/>
        <v>0</v>
      </c>
      <c r="AJ87" s="1">
        <f t="shared" si="30"/>
        <v>0</v>
      </c>
    </row>
    <row r="88" spans="2:36" x14ac:dyDescent="0.25">
      <c r="B88" t="str">
        <f>IF(ISBLANK(Nutzungen!D89),"",Nutzungen!D89)</f>
        <v/>
      </c>
      <c r="C88" s="5">
        <f>IF(ISBLANK(Nutzungen!F89),0,Nutzungen!$C89)</f>
        <v>0</v>
      </c>
      <c r="D88" s="5">
        <f>IF(ISBLANK(Nutzungen!G89),0,Nutzungen!$C89)</f>
        <v>0</v>
      </c>
      <c r="E88" s="5">
        <f>IF(ISBLANK(Nutzungen!H89),0,Nutzungen!$C89)</f>
        <v>0</v>
      </c>
      <c r="F88" s="5">
        <f>IF(ISBLANK(Nutzungen!I89),0,Nutzungen!$C89)</f>
        <v>0</v>
      </c>
      <c r="G88" s="5">
        <f>IF(ISBLANK(Nutzungen!J89),0,Nutzungen!$C89)</f>
        <v>0</v>
      </c>
      <c r="H88" s="5">
        <f>IF(ISBLANK(Nutzungen!K89),0,Nutzungen!$C89)</f>
        <v>0</v>
      </c>
      <c r="I88" s="5">
        <f>IF(ISBLANK(Nutzungen!L89),0,Nutzungen!$C89)</f>
        <v>0</v>
      </c>
      <c r="J88" s="5">
        <f>IF(ISBLANK(Nutzungen!M89),0,Nutzungen!$C89)</f>
        <v>0</v>
      </c>
      <c r="K88" s="5">
        <f>IF(ISBLANK(Nutzungen!N89),0,Nutzungen!$C89)</f>
        <v>0</v>
      </c>
      <c r="L88" s="5">
        <f>IF(ISBLANK(Nutzungen!O89),0,Nutzungen!$C89)</f>
        <v>0</v>
      </c>
      <c r="M88" s="5">
        <f>IF(ISBLANK(Nutzungen!P89),0,Nutzungen!$C89)</f>
        <v>0</v>
      </c>
      <c r="N88" s="5">
        <f>IF(ISBLANK(Nutzungen!Q89),0,Nutzungen!$C89)</f>
        <v>0</v>
      </c>
      <c r="O88" s="5">
        <f>IF(ISBLANK(Nutzungen!R89),0,Nutzungen!$C89)</f>
        <v>0</v>
      </c>
      <c r="P88" s="5">
        <f>IF(ISBLANK(Nutzungen!S89),0,Nutzungen!$C89)</f>
        <v>0</v>
      </c>
      <c r="Q88" s="5">
        <f>IF(ISBLANK(Nutzungen!T89),0,Nutzungen!$C89)</f>
        <v>0</v>
      </c>
      <c r="R88" s="5">
        <f>IF(ISBLANK(Nutzungen!U89),0,Nutzungen!$C89)</f>
        <v>0</v>
      </c>
      <c r="T88" s="2">
        <f>C88*'"Maschinenraum"'!B$24+D88*'"Maschinenraum"'!C$24+E88*'"Maschinenraum"'!D$24+F88*'"Maschinenraum"'!E$24+G88*'"Maschinenraum"'!F$24+H88*'"Maschinenraum"'!G$24+I88*'"Maschinenraum"'!H$24+J88*'"Maschinenraum"'!I$24+K88*'"Maschinenraum"'!J$24+L88*'"Maschinenraum"'!K$24+M88*'"Maschinenraum"'!L$24+N88*'"Maschinenraum"'!M$24+O88*'"Maschinenraum"'!N$24+P88*'"Maschinenraum"'!O$24+Q88*'"Maschinenraum"'!P$24+R88*'"Maschinenraum"'!Q$24</f>
        <v>0</v>
      </c>
      <c r="U88" t="str">
        <f t="shared" si="16"/>
        <v/>
      </c>
      <c r="W88" s="1">
        <f t="shared" si="17"/>
        <v>0</v>
      </c>
      <c r="X88" s="1">
        <f t="shared" si="18"/>
        <v>0</v>
      </c>
      <c r="Y88" s="1">
        <f t="shared" si="19"/>
        <v>0</v>
      </c>
      <c r="Z88" s="1">
        <f t="shared" si="20"/>
        <v>0</v>
      </c>
      <c r="AA88" s="1">
        <f t="shared" si="21"/>
        <v>0</v>
      </c>
      <c r="AB88" s="1">
        <f t="shared" si="22"/>
        <v>0</v>
      </c>
      <c r="AC88" s="1">
        <f t="shared" si="23"/>
        <v>0</v>
      </c>
      <c r="AD88" s="1">
        <f t="shared" si="24"/>
        <v>0</v>
      </c>
      <c r="AE88" s="1">
        <f t="shared" si="25"/>
        <v>0</v>
      </c>
      <c r="AF88" s="1">
        <f t="shared" si="26"/>
        <v>0</v>
      </c>
      <c r="AG88" s="1">
        <f t="shared" si="27"/>
        <v>0</v>
      </c>
      <c r="AH88" s="1">
        <f t="shared" si="28"/>
        <v>0</v>
      </c>
      <c r="AI88" s="1">
        <f t="shared" si="29"/>
        <v>0</v>
      </c>
      <c r="AJ88" s="1">
        <f t="shared" si="30"/>
        <v>0</v>
      </c>
    </row>
    <row r="89" spans="2:36" x14ac:dyDescent="0.25">
      <c r="B89" t="str">
        <f>IF(ISBLANK(Nutzungen!D90),"",Nutzungen!D90)</f>
        <v/>
      </c>
      <c r="C89" s="5">
        <f>IF(ISBLANK(Nutzungen!F90),0,Nutzungen!$C90)</f>
        <v>0</v>
      </c>
      <c r="D89" s="5">
        <f>IF(ISBLANK(Nutzungen!G90),0,Nutzungen!$C90)</f>
        <v>0</v>
      </c>
      <c r="E89" s="5">
        <f>IF(ISBLANK(Nutzungen!H90),0,Nutzungen!$C90)</f>
        <v>0</v>
      </c>
      <c r="F89" s="5">
        <f>IF(ISBLANK(Nutzungen!I90),0,Nutzungen!$C90)</f>
        <v>0</v>
      </c>
      <c r="G89" s="5">
        <f>IF(ISBLANK(Nutzungen!J90),0,Nutzungen!$C90)</f>
        <v>0</v>
      </c>
      <c r="H89" s="5">
        <f>IF(ISBLANK(Nutzungen!K90),0,Nutzungen!$C90)</f>
        <v>0</v>
      </c>
      <c r="I89" s="5">
        <f>IF(ISBLANK(Nutzungen!L90),0,Nutzungen!$C90)</f>
        <v>0</v>
      </c>
      <c r="J89" s="5">
        <f>IF(ISBLANK(Nutzungen!M90),0,Nutzungen!$C90)</f>
        <v>0</v>
      </c>
      <c r="K89" s="5">
        <f>IF(ISBLANK(Nutzungen!N90),0,Nutzungen!$C90)</f>
        <v>0</v>
      </c>
      <c r="L89" s="5">
        <f>IF(ISBLANK(Nutzungen!O90),0,Nutzungen!$C90)</f>
        <v>0</v>
      </c>
      <c r="M89" s="5">
        <f>IF(ISBLANK(Nutzungen!P90),0,Nutzungen!$C90)</f>
        <v>0</v>
      </c>
      <c r="N89" s="5">
        <f>IF(ISBLANK(Nutzungen!Q90),0,Nutzungen!$C90)</f>
        <v>0</v>
      </c>
      <c r="O89" s="5">
        <f>IF(ISBLANK(Nutzungen!R90),0,Nutzungen!$C90)</f>
        <v>0</v>
      </c>
      <c r="P89" s="5">
        <f>IF(ISBLANK(Nutzungen!S90),0,Nutzungen!$C90)</f>
        <v>0</v>
      </c>
      <c r="Q89" s="5">
        <f>IF(ISBLANK(Nutzungen!T90),0,Nutzungen!$C90)</f>
        <v>0</v>
      </c>
      <c r="R89" s="5">
        <f>IF(ISBLANK(Nutzungen!U90),0,Nutzungen!$C90)</f>
        <v>0</v>
      </c>
      <c r="T89" s="2">
        <f>C89*'"Maschinenraum"'!B$24+D89*'"Maschinenraum"'!C$24+E89*'"Maschinenraum"'!D$24+F89*'"Maschinenraum"'!E$24+G89*'"Maschinenraum"'!F$24+H89*'"Maschinenraum"'!G$24+I89*'"Maschinenraum"'!H$24+J89*'"Maschinenraum"'!I$24+K89*'"Maschinenraum"'!J$24+L89*'"Maschinenraum"'!K$24+M89*'"Maschinenraum"'!L$24+N89*'"Maschinenraum"'!M$24+O89*'"Maschinenraum"'!N$24+P89*'"Maschinenraum"'!O$24+Q89*'"Maschinenraum"'!P$24+R89*'"Maschinenraum"'!Q$24</f>
        <v>0</v>
      </c>
      <c r="U89" t="str">
        <f t="shared" si="16"/>
        <v/>
      </c>
      <c r="W89" s="1">
        <f t="shared" si="17"/>
        <v>0</v>
      </c>
      <c r="X89" s="1">
        <f t="shared" si="18"/>
        <v>0</v>
      </c>
      <c r="Y89" s="1">
        <f t="shared" si="19"/>
        <v>0</v>
      </c>
      <c r="Z89" s="1">
        <f t="shared" si="20"/>
        <v>0</v>
      </c>
      <c r="AA89" s="1">
        <f t="shared" si="21"/>
        <v>0</v>
      </c>
      <c r="AB89" s="1">
        <f t="shared" si="22"/>
        <v>0</v>
      </c>
      <c r="AC89" s="1">
        <f t="shared" si="23"/>
        <v>0</v>
      </c>
      <c r="AD89" s="1">
        <f t="shared" si="24"/>
        <v>0</v>
      </c>
      <c r="AE89" s="1">
        <f t="shared" si="25"/>
        <v>0</v>
      </c>
      <c r="AF89" s="1">
        <f t="shared" si="26"/>
        <v>0</v>
      </c>
      <c r="AG89" s="1">
        <f t="shared" si="27"/>
        <v>0</v>
      </c>
      <c r="AH89" s="1">
        <f t="shared" si="28"/>
        <v>0</v>
      </c>
      <c r="AI89" s="1">
        <f t="shared" si="29"/>
        <v>0</v>
      </c>
      <c r="AJ89" s="1">
        <f t="shared" si="30"/>
        <v>0</v>
      </c>
    </row>
    <row r="90" spans="2:36" x14ac:dyDescent="0.25">
      <c r="B90" t="str">
        <f>IF(ISBLANK(Nutzungen!D91),"",Nutzungen!D91)</f>
        <v/>
      </c>
      <c r="C90" s="5">
        <f>IF(ISBLANK(Nutzungen!F91),0,Nutzungen!$C91)</f>
        <v>0</v>
      </c>
      <c r="D90" s="5">
        <f>IF(ISBLANK(Nutzungen!G91),0,Nutzungen!$C91)</f>
        <v>0</v>
      </c>
      <c r="E90" s="5">
        <f>IF(ISBLANK(Nutzungen!H91),0,Nutzungen!$C91)</f>
        <v>0</v>
      </c>
      <c r="F90" s="5">
        <f>IF(ISBLANK(Nutzungen!I91),0,Nutzungen!$C91)</f>
        <v>0</v>
      </c>
      <c r="G90" s="5">
        <f>IF(ISBLANK(Nutzungen!J91),0,Nutzungen!$C91)</f>
        <v>0</v>
      </c>
      <c r="H90" s="5">
        <f>IF(ISBLANK(Nutzungen!K91),0,Nutzungen!$C91)</f>
        <v>0</v>
      </c>
      <c r="I90" s="5">
        <f>IF(ISBLANK(Nutzungen!L91),0,Nutzungen!$C91)</f>
        <v>0</v>
      </c>
      <c r="J90" s="5">
        <f>IF(ISBLANK(Nutzungen!M91),0,Nutzungen!$C91)</f>
        <v>0</v>
      </c>
      <c r="K90" s="5">
        <f>IF(ISBLANK(Nutzungen!N91),0,Nutzungen!$C91)</f>
        <v>0</v>
      </c>
      <c r="L90" s="5">
        <f>IF(ISBLANK(Nutzungen!O91),0,Nutzungen!$C91)</f>
        <v>0</v>
      </c>
      <c r="M90" s="5">
        <f>IF(ISBLANK(Nutzungen!P91),0,Nutzungen!$C91)</f>
        <v>0</v>
      </c>
      <c r="N90" s="5">
        <f>IF(ISBLANK(Nutzungen!Q91),0,Nutzungen!$C91)</f>
        <v>0</v>
      </c>
      <c r="O90" s="5">
        <f>IF(ISBLANK(Nutzungen!R91),0,Nutzungen!$C91)</f>
        <v>0</v>
      </c>
      <c r="P90" s="5">
        <f>IF(ISBLANK(Nutzungen!S91),0,Nutzungen!$C91)</f>
        <v>0</v>
      </c>
      <c r="Q90" s="5">
        <f>IF(ISBLANK(Nutzungen!T91),0,Nutzungen!$C91)</f>
        <v>0</v>
      </c>
      <c r="R90" s="5">
        <f>IF(ISBLANK(Nutzungen!U91),0,Nutzungen!$C91)</f>
        <v>0</v>
      </c>
      <c r="T90" s="2">
        <f>C90*'"Maschinenraum"'!B$24+D90*'"Maschinenraum"'!C$24+E90*'"Maschinenraum"'!D$24+F90*'"Maschinenraum"'!E$24+G90*'"Maschinenraum"'!F$24+H90*'"Maschinenraum"'!G$24+I90*'"Maschinenraum"'!H$24+J90*'"Maschinenraum"'!I$24+K90*'"Maschinenraum"'!J$24+L90*'"Maschinenraum"'!K$24+M90*'"Maschinenraum"'!L$24+N90*'"Maschinenraum"'!M$24+O90*'"Maschinenraum"'!N$24+P90*'"Maschinenraum"'!O$24+Q90*'"Maschinenraum"'!P$24+R90*'"Maschinenraum"'!Q$24</f>
        <v>0</v>
      </c>
      <c r="U90" t="str">
        <f t="shared" si="16"/>
        <v/>
      </c>
      <c r="W90" s="1">
        <f t="shared" si="17"/>
        <v>0</v>
      </c>
      <c r="X90" s="1">
        <f t="shared" si="18"/>
        <v>0</v>
      </c>
      <c r="Y90" s="1">
        <f t="shared" si="19"/>
        <v>0</v>
      </c>
      <c r="Z90" s="1">
        <f t="shared" si="20"/>
        <v>0</v>
      </c>
      <c r="AA90" s="1">
        <f t="shared" si="21"/>
        <v>0</v>
      </c>
      <c r="AB90" s="1">
        <f t="shared" si="22"/>
        <v>0</v>
      </c>
      <c r="AC90" s="1">
        <f t="shared" si="23"/>
        <v>0</v>
      </c>
      <c r="AD90" s="1">
        <f t="shared" si="24"/>
        <v>0</v>
      </c>
      <c r="AE90" s="1">
        <f t="shared" si="25"/>
        <v>0</v>
      </c>
      <c r="AF90" s="1">
        <f t="shared" si="26"/>
        <v>0</v>
      </c>
      <c r="AG90" s="1">
        <f t="shared" si="27"/>
        <v>0</v>
      </c>
      <c r="AH90" s="1">
        <f t="shared" si="28"/>
        <v>0</v>
      </c>
      <c r="AI90" s="1">
        <f t="shared" si="29"/>
        <v>0</v>
      </c>
      <c r="AJ90" s="1">
        <f t="shared" si="30"/>
        <v>0</v>
      </c>
    </row>
    <row r="91" spans="2:36" x14ac:dyDescent="0.25">
      <c r="B91" t="str">
        <f>IF(ISBLANK(Nutzungen!D92),"",Nutzungen!D92)</f>
        <v/>
      </c>
      <c r="C91" s="5">
        <f>IF(ISBLANK(Nutzungen!F92),0,Nutzungen!$C92)</f>
        <v>0</v>
      </c>
      <c r="D91" s="5">
        <f>IF(ISBLANK(Nutzungen!G92),0,Nutzungen!$C92)</f>
        <v>0</v>
      </c>
      <c r="E91" s="5">
        <f>IF(ISBLANK(Nutzungen!H92),0,Nutzungen!$C92)</f>
        <v>0</v>
      </c>
      <c r="F91" s="5">
        <f>IF(ISBLANK(Nutzungen!I92),0,Nutzungen!$C92)</f>
        <v>0</v>
      </c>
      <c r="G91" s="5">
        <f>IF(ISBLANK(Nutzungen!J92),0,Nutzungen!$C92)</f>
        <v>0</v>
      </c>
      <c r="H91" s="5">
        <f>IF(ISBLANK(Nutzungen!K92),0,Nutzungen!$C92)</f>
        <v>0</v>
      </c>
      <c r="I91" s="5">
        <f>IF(ISBLANK(Nutzungen!L92),0,Nutzungen!$C92)</f>
        <v>0</v>
      </c>
      <c r="J91" s="5">
        <f>IF(ISBLANK(Nutzungen!M92),0,Nutzungen!$C92)</f>
        <v>0</v>
      </c>
      <c r="K91" s="5">
        <f>IF(ISBLANK(Nutzungen!N92),0,Nutzungen!$C92)</f>
        <v>0</v>
      </c>
      <c r="L91" s="5">
        <f>IF(ISBLANK(Nutzungen!O92),0,Nutzungen!$C92)</f>
        <v>0</v>
      </c>
      <c r="M91" s="5">
        <f>IF(ISBLANK(Nutzungen!P92),0,Nutzungen!$C92)</f>
        <v>0</v>
      </c>
      <c r="N91" s="5">
        <f>IF(ISBLANK(Nutzungen!Q92),0,Nutzungen!$C92)</f>
        <v>0</v>
      </c>
      <c r="O91" s="5">
        <f>IF(ISBLANK(Nutzungen!R92),0,Nutzungen!$C92)</f>
        <v>0</v>
      </c>
      <c r="P91" s="5">
        <f>IF(ISBLANK(Nutzungen!S92),0,Nutzungen!$C92)</f>
        <v>0</v>
      </c>
      <c r="Q91" s="5">
        <f>IF(ISBLANK(Nutzungen!T92),0,Nutzungen!$C92)</f>
        <v>0</v>
      </c>
      <c r="R91" s="5">
        <f>IF(ISBLANK(Nutzungen!U92),0,Nutzungen!$C92)</f>
        <v>0</v>
      </c>
      <c r="T91" s="2">
        <f>C91*'"Maschinenraum"'!B$24+D91*'"Maschinenraum"'!C$24+E91*'"Maschinenraum"'!D$24+F91*'"Maschinenraum"'!E$24+G91*'"Maschinenraum"'!F$24+H91*'"Maschinenraum"'!G$24+I91*'"Maschinenraum"'!H$24+J91*'"Maschinenraum"'!I$24+K91*'"Maschinenraum"'!J$24+L91*'"Maschinenraum"'!K$24+M91*'"Maschinenraum"'!L$24+N91*'"Maschinenraum"'!M$24+O91*'"Maschinenraum"'!N$24+P91*'"Maschinenraum"'!O$24+Q91*'"Maschinenraum"'!P$24+R91*'"Maschinenraum"'!Q$24</f>
        <v>0</v>
      </c>
      <c r="U91" t="str">
        <f t="shared" si="16"/>
        <v/>
      </c>
      <c r="W91" s="1">
        <f t="shared" si="17"/>
        <v>0</v>
      </c>
      <c r="X91" s="1">
        <f t="shared" si="18"/>
        <v>0</v>
      </c>
      <c r="Y91" s="1">
        <f t="shared" si="19"/>
        <v>0</v>
      </c>
      <c r="Z91" s="1">
        <f t="shared" si="20"/>
        <v>0</v>
      </c>
      <c r="AA91" s="1">
        <f t="shared" si="21"/>
        <v>0</v>
      </c>
      <c r="AB91" s="1">
        <f t="shared" si="22"/>
        <v>0</v>
      </c>
      <c r="AC91" s="1">
        <f t="shared" si="23"/>
        <v>0</v>
      </c>
      <c r="AD91" s="1">
        <f t="shared" si="24"/>
        <v>0</v>
      </c>
      <c r="AE91" s="1">
        <f t="shared" si="25"/>
        <v>0</v>
      </c>
      <c r="AF91" s="1">
        <f t="shared" si="26"/>
        <v>0</v>
      </c>
      <c r="AG91" s="1">
        <f t="shared" si="27"/>
        <v>0</v>
      </c>
      <c r="AH91" s="1">
        <f t="shared" si="28"/>
        <v>0</v>
      </c>
      <c r="AI91" s="1">
        <f t="shared" si="29"/>
        <v>0</v>
      </c>
      <c r="AJ91" s="1">
        <f t="shared" si="30"/>
        <v>0</v>
      </c>
    </row>
    <row r="92" spans="2:36" x14ac:dyDescent="0.25">
      <c r="B92" t="str">
        <f>IF(ISBLANK(Nutzungen!D93),"",Nutzungen!D93)</f>
        <v/>
      </c>
      <c r="C92" s="5">
        <f>IF(ISBLANK(Nutzungen!F93),0,Nutzungen!$C93)</f>
        <v>0</v>
      </c>
      <c r="D92" s="5">
        <f>IF(ISBLANK(Nutzungen!G93),0,Nutzungen!$C93)</f>
        <v>0</v>
      </c>
      <c r="E92" s="5">
        <f>IF(ISBLANK(Nutzungen!H93),0,Nutzungen!$C93)</f>
        <v>0</v>
      </c>
      <c r="F92" s="5">
        <f>IF(ISBLANK(Nutzungen!I93),0,Nutzungen!$C93)</f>
        <v>0</v>
      </c>
      <c r="G92" s="5">
        <f>IF(ISBLANK(Nutzungen!J93),0,Nutzungen!$C93)</f>
        <v>0</v>
      </c>
      <c r="H92" s="5">
        <f>IF(ISBLANK(Nutzungen!K93),0,Nutzungen!$C93)</f>
        <v>0</v>
      </c>
      <c r="I92" s="5">
        <f>IF(ISBLANK(Nutzungen!L93),0,Nutzungen!$C93)</f>
        <v>0</v>
      </c>
      <c r="J92" s="5">
        <f>IF(ISBLANK(Nutzungen!M93),0,Nutzungen!$C93)</f>
        <v>0</v>
      </c>
      <c r="K92" s="5">
        <f>IF(ISBLANK(Nutzungen!N93),0,Nutzungen!$C93)</f>
        <v>0</v>
      </c>
      <c r="L92" s="5">
        <f>IF(ISBLANK(Nutzungen!O93),0,Nutzungen!$C93)</f>
        <v>0</v>
      </c>
      <c r="M92" s="5">
        <f>IF(ISBLANK(Nutzungen!P93),0,Nutzungen!$C93)</f>
        <v>0</v>
      </c>
      <c r="N92" s="5">
        <f>IF(ISBLANK(Nutzungen!Q93),0,Nutzungen!$C93)</f>
        <v>0</v>
      </c>
      <c r="O92" s="5">
        <f>IF(ISBLANK(Nutzungen!R93),0,Nutzungen!$C93)</f>
        <v>0</v>
      </c>
      <c r="P92" s="5">
        <f>IF(ISBLANK(Nutzungen!S93),0,Nutzungen!$C93)</f>
        <v>0</v>
      </c>
      <c r="Q92" s="5">
        <f>IF(ISBLANK(Nutzungen!T93),0,Nutzungen!$C93)</f>
        <v>0</v>
      </c>
      <c r="R92" s="5">
        <f>IF(ISBLANK(Nutzungen!U93),0,Nutzungen!$C93)</f>
        <v>0</v>
      </c>
      <c r="T92" s="2">
        <f>C92*'"Maschinenraum"'!B$24+D92*'"Maschinenraum"'!C$24+E92*'"Maschinenraum"'!D$24+F92*'"Maschinenraum"'!E$24+G92*'"Maschinenraum"'!F$24+H92*'"Maschinenraum"'!G$24+I92*'"Maschinenraum"'!H$24+J92*'"Maschinenraum"'!I$24+K92*'"Maschinenraum"'!J$24+L92*'"Maschinenraum"'!K$24+M92*'"Maschinenraum"'!L$24+N92*'"Maschinenraum"'!M$24+O92*'"Maschinenraum"'!N$24+P92*'"Maschinenraum"'!O$24+Q92*'"Maschinenraum"'!P$24+R92*'"Maschinenraum"'!Q$24</f>
        <v>0</v>
      </c>
      <c r="U92" t="str">
        <f t="shared" si="16"/>
        <v/>
      </c>
      <c r="W92" s="1">
        <f t="shared" si="17"/>
        <v>0</v>
      </c>
      <c r="X92" s="1">
        <f t="shared" si="18"/>
        <v>0</v>
      </c>
      <c r="Y92" s="1">
        <f t="shared" si="19"/>
        <v>0</v>
      </c>
      <c r="Z92" s="1">
        <f t="shared" si="20"/>
        <v>0</v>
      </c>
      <c r="AA92" s="1">
        <f t="shared" si="21"/>
        <v>0</v>
      </c>
      <c r="AB92" s="1">
        <f t="shared" si="22"/>
        <v>0</v>
      </c>
      <c r="AC92" s="1">
        <f t="shared" si="23"/>
        <v>0</v>
      </c>
      <c r="AD92" s="1">
        <f t="shared" si="24"/>
        <v>0</v>
      </c>
      <c r="AE92" s="1">
        <f t="shared" si="25"/>
        <v>0</v>
      </c>
      <c r="AF92" s="1">
        <f t="shared" si="26"/>
        <v>0</v>
      </c>
      <c r="AG92" s="1">
        <f t="shared" si="27"/>
        <v>0</v>
      </c>
      <c r="AH92" s="1">
        <f t="shared" si="28"/>
        <v>0</v>
      </c>
      <c r="AI92" s="1">
        <f t="shared" si="29"/>
        <v>0</v>
      </c>
      <c r="AJ92" s="1">
        <f t="shared" si="30"/>
        <v>0</v>
      </c>
    </row>
    <row r="93" spans="2:36" x14ac:dyDescent="0.25">
      <c r="B93" t="str">
        <f>IF(ISBLANK(Nutzungen!D94),"",Nutzungen!D94)</f>
        <v/>
      </c>
      <c r="C93" s="5">
        <f>IF(ISBLANK(Nutzungen!F94),0,Nutzungen!$C94)</f>
        <v>0</v>
      </c>
      <c r="D93" s="5">
        <f>IF(ISBLANK(Nutzungen!G94),0,Nutzungen!$C94)</f>
        <v>0</v>
      </c>
      <c r="E93" s="5">
        <f>IF(ISBLANK(Nutzungen!H94),0,Nutzungen!$C94)</f>
        <v>0</v>
      </c>
      <c r="F93" s="5">
        <f>IF(ISBLANK(Nutzungen!I94),0,Nutzungen!$C94)</f>
        <v>0</v>
      </c>
      <c r="G93" s="5">
        <f>IF(ISBLANK(Nutzungen!J94),0,Nutzungen!$C94)</f>
        <v>0</v>
      </c>
      <c r="H93" s="5">
        <f>IF(ISBLANK(Nutzungen!K94),0,Nutzungen!$C94)</f>
        <v>0</v>
      </c>
      <c r="I93" s="5">
        <f>IF(ISBLANK(Nutzungen!L94),0,Nutzungen!$C94)</f>
        <v>0</v>
      </c>
      <c r="J93" s="5">
        <f>IF(ISBLANK(Nutzungen!M94),0,Nutzungen!$C94)</f>
        <v>0</v>
      </c>
      <c r="K93" s="5">
        <f>IF(ISBLANK(Nutzungen!N94),0,Nutzungen!$C94)</f>
        <v>0</v>
      </c>
      <c r="L93" s="5">
        <f>IF(ISBLANK(Nutzungen!O94),0,Nutzungen!$C94)</f>
        <v>0</v>
      </c>
      <c r="M93" s="5">
        <f>IF(ISBLANK(Nutzungen!P94),0,Nutzungen!$C94)</f>
        <v>0</v>
      </c>
      <c r="N93" s="5">
        <f>IF(ISBLANK(Nutzungen!Q94),0,Nutzungen!$C94)</f>
        <v>0</v>
      </c>
      <c r="O93" s="5">
        <f>IF(ISBLANK(Nutzungen!R94),0,Nutzungen!$C94)</f>
        <v>0</v>
      </c>
      <c r="P93" s="5">
        <f>IF(ISBLANK(Nutzungen!S94),0,Nutzungen!$C94)</f>
        <v>0</v>
      </c>
      <c r="Q93" s="5">
        <f>IF(ISBLANK(Nutzungen!T94),0,Nutzungen!$C94)</f>
        <v>0</v>
      </c>
      <c r="R93" s="5">
        <f>IF(ISBLANK(Nutzungen!U94),0,Nutzungen!$C94)</f>
        <v>0</v>
      </c>
      <c r="T93" s="2">
        <f>C93*'"Maschinenraum"'!B$24+D93*'"Maschinenraum"'!C$24+E93*'"Maschinenraum"'!D$24+F93*'"Maschinenraum"'!E$24+G93*'"Maschinenraum"'!F$24+H93*'"Maschinenraum"'!G$24+I93*'"Maschinenraum"'!H$24+J93*'"Maschinenraum"'!I$24+K93*'"Maschinenraum"'!J$24+L93*'"Maschinenraum"'!K$24+M93*'"Maschinenraum"'!L$24+N93*'"Maschinenraum"'!M$24+O93*'"Maschinenraum"'!N$24+P93*'"Maschinenraum"'!O$24+Q93*'"Maschinenraum"'!P$24+R93*'"Maschinenraum"'!Q$24</f>
        <v>0</v>
      </c>
      <c r="U93" t="str">
        <f t="shared" si="16"/>
        <v/>
      </c>
      <c r="W93" s="1">
        <f t="shared" si="17"/>
        <v>0</v>
      </c>
      <c r="X93" s="1">
        <f t="shared" si="18"/>
        <v>0</v>
      </c>
      <c r="Y93" s="1">
        <f t="shared" si="19"/>
        <v>0</v>
      </c>
      <c r="Z93" s="1">
        <f t="shared" si="20"/>
        <v>0</v>
      </c>
      <c r="AA93" s="1">
        <f t="shared" si="21"/>
        <v>0</v>
      </c>
      <c r="AB93" s="1">
        <f t="shared" si="22"/>
        <v>0</v>
      </c>
      <c r="AC93" s="1">
        <f t="shared" si="23"/>
        <v>0</v>
      </c>
      <c r="AD93" s="1">
        <f t="shared" si="24"/>
        <v>0</v>
      </c>
      <c r="AE93" s="1">
        <f t="shared" si="25"/>
        <v>0</v>
      </c>
      <c r="AF93" s="1">
        <f t="shared" si="26"/>
        <v>0</v>
      </c>
      <c r="AG93" s="1">
        <f t="shared" si="27"/>
        <v>0</v>
      </c>
      <c r="AH93" s="1">
        <f t="shared" si="28"/>
        <v>0</v>
      </c>
      <c r="AI93" s="1">
        <f t="shared" si="29"/>
        <v>0</v>
      </c>
      <c r="AJ93" s="1">
        <f t="shared" si="30"/>
        <v>0</v>
      </c>
    </row>
    <row r="94" spans="2:36" x14ac:dyDescent="0.25">
      <c r="B94" t="str">
        <f>IF(ISBLANK(Nutzungen!D95),"",Nutzungen!D95)</f>
        <v/>
      </c>
      <c r="C94" s="5">
        <f>IF(ISBLANK(Nutzungen!F95),0,Nutzungen!$C95)</f>
        <v>0</v>
      </c>
      <c r="D94" s="5">
        <f>IF(ISBLANK(Nutzungen!G95),0,Nutzungen!$C95)</f>
        <v>0</v>
      </c>
      <c r="E94" s="5">
        <f>IF(ISBLANK(Nutzungen!H95),0,Nutzungen!$C95)</f>
        <v>0</v>
      </c>
      <c r="F94" s="5">
        <f>IF(ISBLANK(Nutzungen!I95),0,Nutzungen!$C95)</f>
        <v>0</v>
      </c>
      <c r="G94" s="5">
        <f>IF(ISBLANK(Nutzungen!J95),0,Nutzungen!$C95)</f>
        <v>0</v>
      </c>
      <c r="H94" s="5">
        <f>IF(ISBLANK(Nutzungen!K95),0,Nutzungen!$C95)</f>
        <v>0</v>
      </c>
      <c r="I94" s="5">
        <f>IF(ISBLANK(Nutzungen!L95),0,Nutzungen!$C95)</f>
        <v>0</v>
      </c>
      <c r="J94" s="5">
        <f>IF(ISBLANK(Nutzungen!M95),0,Nutzungen!$C95)</f>
        <v>0</v>
      </c>
      <c r="K94" s="5">
        <f>IF(ISBLANK(Nutzungen!N95),0,Nutzungen!$C95)</f>
        <v>0</v>
      </c>
      <c r="L94" s="5">
        <f>IF(ISBLANK(Nutzungen!O95),0,Nutzungen!$C95)</f>
        <v>0</v>
      </c>
      <c r="M94" s="5">
        <f>IF(ISBLANK(Nutzungen!P95),0,Nutzungen!$C95)</f>
        <v>0</v>
      </c>
      <c r="N94" s="5">
        <f>IF(ISBLANK(Nutzungen!Q95),0,Nutzungen!$C95)</f>
        <v>0</v>
      </c>
      <c r="O94" s="5">
        <f>IF(ISBLANK(Nutzungen!R95),0,Nutzungen!$C95)</f>
        <v>0</v>
      </c>
      <c r="P94" s="5">
        <f>IF(ISBLANK(Nutzungen!S95),0,Nutzungen!$C95)</f>
        <v>0</v>
      </c>
      <c r="Q94" s="5">
        <f>IF(ISBLANK(Nutzungen!T95),0,Nutzungen!$C95)</f>
        <v>0</v>
      </c>
      <c r="R94" s="5">
        <f>IF(ISBLANK(Nutzungen!U95),0,Nutzungen!$C95)</f>
        <v>0</v>
      </c>
      <c r="T94" s="2">
        <f>C94*'"Maschinenraum"'!B$24+D94*'"Maschinenraum"'!C$24+E94*'"Maschinenraum"'!D$24+F94*'"Maschinenraum"'!E$24+G94*'"Maschinenraum"'!F$24+H94*'"Maschinenraum"'!G$24+I94*'"Maschinenraum"'!H$24+J94*'"Maschinenraum"'!I$24+K94*'"Maschinenraum"'!J$24+L94*'"Maschinenraum"'!K$24+M94*'"Maschinenraum"'!L$24+N94*'"Maschinenraum"'!M$24+O94*'"Maschinenraum"'!N$24+P94*'"Maschinenraum"'!O$24+Q94*'"Maschinenraum"'!P$24+R94*'"Maschinenraum"'!Q$24</f>
        <v>0</v>
      </c>
      <c r="U94" t="str">
        <f t="shared" si="16"/>
        <v/>
      </c>
      <c r="W94" s="1">
        <f t="shared" si="17"/>
        <v>0</v>
      </c>
      <c r="X94" s="1">
        <f t="shared" si="18"/>
        <v>0</v>
      </c>
      <c r="Y94" s="1">
        <f t="shared" si="19"/>
        <v>0</v>
      </c>
      <c r="Z94" s="1">
        <f t="shared" si="20"/>
        <v>0</v>
      </c>
      <c r="AA94" s="1">
        <f t="shared" si="21"/>
        <v>0</v>
      </c>
      <c r="AB94" s="1">
        <f t="shared" si="22"/>
        <v>0</v>
      </c>
      <c r="AC94" s="1">
        <f t="shared" si="23"/>
        <v>0</v>
      </c>
      <c r="AD94" s="1">
        <f t="shared" si="24"/>
        <v>0</v>
      </c>
      <c r="AE94" s="1">
        <f t="shared" si="25"/>
        <v>0</v>
      </c>
      <c r="AF94" s="1">
        <f t="shared" si="26"/>
        <v>0</v>
      </c>
      <c r="AG94" s="1">
        <f t="shared" si="27"/>
        <v>0</v>
      </c>
      <c r="AH94" s="1">
        <f t="shared" si="28"/>
        <v>0</v>
      </c>
      <c r="AI94" s="1">
        <f t="shared" si="29"/>
        <v>0</v>
      </c>
      <c r="AJ94" s="1">
        <f t="shared" si="30"/>
        <v>0</v>
      </c>
    </row>
    <row r="95" spans="2:36" x14ac:dyDescent="0.25">
      <c r="B95" t="str">
        <f>IF(ISBLANK(Nutzungen!D96),"",Nutzungen!D96)</f>
        <v/>
      </c>
      <c r="C95" s="5">
        <f>IF(ISBLANK(Nutzungen!F96),0,Nutzungen!$C96)</f>
        <v>0</v>
      </c>
      <c r="D95" s="5">
        <f>IF(ISBLANK(Nutzungen!G96),0,Nutzungen!$C96)</f>
        <v>0</v>
      </c>
      <c r="E95" s="5">
        <f>IF(ISBLANK(Nutzungen!H96),0,Nutzungen!$C96)</f>
        <v>0</v>
      </c>
      <c r="F95" s="5">
        <f>IF(ISBLANK(Nutzungen!I96),0,Nutzungen!$C96)</f>
        <v>0</v>
      </c>
      <c r="G95" s="5">
        <f>IF(ISBLANK(Nutzungen!J96),0,Nutzungen!$C96)</f>
        <v>0</v>
      </c>
      <c r="H95" s="5">
        <f>IF(ISBLANK(Nutzungen!K96),0,Nutzungen!$C96)</f>
        <v>0</v>
      </c>
      <c r="I95" s="5">
        <f>IF(ISBLANK(Nutzungen!L96),0,Nutzungen!$C96)</f>
        <v>0</v>
      </c>
      <c r="J95" s="5">
        <f>IF(ISBLANK(Nutzungen!M96),0,Nutzungen!$C96)</f>
        <v>0</v>
      </c>
      <c r="K95" s="5">
        <f>IF(ISBLANK(Nutzungen!N96),0,Nutzungen!$C96)</f>
        <v>0</v>
      </c>
      <c r="L95" s="5">
        <f>IF(ISBLANK(Nutzungen!O96),0,Nutzungen!$C96)</f>
        <v>0</v>
      </c>
      <c r="M95" s="5">
        <f>IF(ISBLANK(Nutzungen!P96),0,Nutzungen!$C96)</f>
        <v>0</v>
      </c>
      <c r="N95" s="5">
        <f>IF(ISBLANK(Nutzungen!Q96),0,Nutzungen!$C96)</f>
        <v>0</v>
      </c>
      <c r="O95" s="5">
        <f>IF(ISBLANK(Nutzungen!R96),0,Nutzungen!$C96)</f>
        <v>0</v>
      </c>
      <c r="P95" s="5">
        <f>IF(ISBLANK(Nutzungen!S96),0,Nutzungen!$C96)</f>
        <v>0</v>
      </c>
      <c r="Q95" s="5">
        <f>IF(ISBLANK(Nutzungen!T96),0,Nutzungen!$C96)</f>
        <v>0</v>
      </c>
      <c r="R95" s="5">
        <f>IF(ISBLANK(Nutzungen!U96),0,Nutzungen!$C96)</f>
        <v>0</v>
      </c>
      <c r="T95" s="2">
        <f>C95*'"Maschinenraum"'!B$24+D95*'"Maschinenraum"'!C$24+E95*'"Maschinenraum"'!D$24+F95*'"Maschinenraum"'!E$24+G95*'"Maschinenraum"'!F$24+H95*'"Maschinenraum"'!G$24+I95*'"Maschinenraum"'!H$24+J95*'"Maschinenraum"'!I$24+K95*'"Maschinenraum"'!J$24+L95*'"Maschinenraum"'!K$24+M95*'"Maschinenraum"'!L$24+N95*'"Maschinenraum"'!M$24+O95*'"Maschinenraum"'!N$24+P95*'"Maschinenraum"'!O$24+Q95*'"Maschinenraum"'!P$24+R95*'"Maschinenraum"'!Q$24</f>
        <v>0</v>
      </c>
      <c r="U95" t="str">
        <f t="shared" si="16"/>
        <v/>
      </c>
      <c r="W95" s="1">
        <f t="shared" si="17"/>
        <v>0</v>
      </c>
      <c r="X95" s="1">
        <f t="shared" si="18"/>
        <v>0</v>
      </c>
      <c r="Y95" s="1">
        <f t="shared" si="19"/>
        <v>0</v>
      </c>
      <c r="Z95" s="1">
        <f t="shared" si="20"/>
        <v>0</v>
      </c>
      <c r="AA95" s="1">
        <f t="shared" si="21"/>
        <v>0</v>
      </c>
      <c r="AB95" s="1">
        <f t="shared" si="22"/>
        <v>0</v>
      </c>
      <c r="AC95" s="1">
        <f t="shared" si="23"/>
        <v>0</v>
      </c>
      <c r="AD95" s="1">
        <f t="shared" si="24"/>
        <v>0</v>
      </c>
      <c r="AE95" s="1">
        <f t="shared" si="25"/>
        <v>0</v>
      </c>
      <c r="AF95" s="1">
        <f t="shared" si="26"/>
        <v>0</v>
      </c>
      <c r="AG95" s="1">
        <f t="shared" si="27"/>
        <v>0</v>
      </c>
      <c r="AH95" s="1">
        <f t="shared" si="28"/>
        <v>0</v>
      </c>
      <c r="AI95" s="1">
        <f t="shared" si="29"/>
        <v>0</v>
      </c>
      <c r="AJ95" s="1">
        <f t="shared" si="30"/>
        <v>0</v>
      </c>
    </row>
    <row r="96" spans="2:36" x14ac:dyDescent="0.25">
      <c r="B96" t="str">
        <f>IF(ISBLANK(Nutzungen!D97),"",Nutzungen!D97)</f>
        <v/>
      </c>
      <c r="C96" s="5">
        <f>IF(ISBLANK(Nutzungen!F97),0,Nutzungen!$C97)</f>
        <v>0</v>
      </c>
      <c r="D96" s="5">
        <f>IF(ISBLANK(Nutzungen!G97),0,Nutzungen!$C97)</f>
        <v>0</v>
      </c>
      <c r="E96" s="5">
        <f>IF(ISBLANK(Nutzungen!H97),0,Nutzungen!$C97)</f>
        <v>0</v>
      </c>
      <c r="F96" s="5">
        <f>IF(ISBLANK(Nutzungen!I97),0,Nutzungen!$C97)</f>
        <v>0</v>
      </c>
      <c r="G96" s="5">
        <f>IF(ISBLANK(Nutzungen!J97),0,Nutzungen!$C97)</f>
        <v>0</v>
      </c>
      <c r="H96" s="5">
        <f>IF(ISBLANK(Nutzungen!K97),0,Nutzungen!$C97)</f>
        <v>0</v>
      </c>
      <c r="I96" s="5">
        <f>IF(ISBLANK(Nutzungen!L97),0,Nutzungen!$C97)</f>
        <v>0</v>
      </c>
      <c r="J96" s="5">
        <f>IF(ISBLANK(Nutzungen!M97),0,Nutzungen!$C97)</f>
        <v>0</v>
      </c>
      <c r="K96" s="5">
        <f>IF(ISBLANK(Nutzungen!N97),0,Nutzungen!$C97)</f>
        <v>0</v>
      </c>
      <c r="L96" s="5">
        <f>IF(ISBLANK(Nutzungen!O97),0,Nutzungen!$C97)</f>
        <v>0</v>
      </c>
      <c r="M96" s="5">
        <f>IF(ISBLANK(Nutzungen!P97),0,Nutzungen!$C97)</f>
        <v>0</v>
      </c>
      <c r="N96" s="5">
        <f>IF(ISBLANK(Nutzungen!Q97),0,Nutzungen!$C97)</f>
        <v>0</v>
      </c>
      <c r="O96" s="5">
        <f>IF(ISBLANK(Nutzungen!R97),0,Nutzungen!$C97)</f>
        <v>0</v>
      </c>
      <c r="P96" s="5">
        <f>IF(ISBLANK(Nutzungen!S97),0,Nutzungen!$C97)</f>
        <v>0</v>
      </c>
      <c r="Q96" s="5">
        <f>IF(ISBLANK(Nutzungen!T97),0,Nutzungen!$C97)</f>
        <v>0</v>
      </c>
      <c r="R96" s="5">
        <f>IF(ISBLANK(Nutzungen!U97),0,Nutzungen!$C97)</f>
        <v>0</v>
      </c>
      <c r="T96" s="2">
        <f>C96*'"Maschinenraum"'!B$24+D96*'"Maschinenraum"'!C$24+E96*'"Maschinenraum"'!D$24+F96*'"Maschinenraum"'!E$24+G96*'"Maschinenraum"'!F$24+H96*'"Maschinenraum"'!G$24+I96*'"Maschinenraum"'!H$24+J96*'"Maschinenraum"'!I$24+K96*'"Maschinenraum"'!J$24+L96*'"Maschinenraum"'!K$24+M96*'"Maschinenraum"'!L$24+N96*'"Maschinenraum"'!M$24+O96*'"Maschinenraum"'!N$24+P96*'"Maschinenraum"'!O$24+Q96*'"Maschinenraum"'!P$24+R96*'"Maschinenraum"'!Q$24</f>
        <v>0</v>
      </c>
      <c r="U96" t="str">
        <f t="shared" si="16"/>
        <v/>
      </c>
      <c r="W96" s="1">
        <f t="shared" si="17"/>
        <v>0</v>
      </c>
      <c r="X96" s="1">
        <f t="shared" si="18"/>
        <v>0</v>
      </c>
      <c r="Y96" s="1">
        <f t="shared" si="19"/>
        <v>0</v>
      </c>
      <c r="Z96" s="1">
        <f t="shared" si="20"/>
        <v>0</v>
      </c>
      <c r="AA96" s="1">
        <f t="shared" si="21"/>
        <v>0</v>
      </c>
      <c r="AB96" s="1">
        <f t="shared" si="22"/>
        <v>0</v>
      </c>
      <c r="AC96" s="1">
        <f t="shared" si="23"/>
        <v>0</v>
      </c>
      <c r="AD96" s="1">
        <f t="shared" si="24"/>
        <v>0</v>
      </c>
      <c r="AE96" s="1">
        <f t="shared" si="25"/>
        <v>0</v>
      </c>
      <c r="AF96" s="1">
        <f t="shared" si="26"/>
        <v>0</v>
      </c>
      <c r="AG96" s="1">
        <f t="shared" si="27"/>
        <v>0</v>
      </c>
      <c r="AH96" s="1">
        <f t="shared" si="28"/>
        <v>0</v>
      </c>
      <c r="AI96" s="1">
        <f t="shared" si="29"/>
        <v>0</v>
      </c>
      <c r="AJ96" s="1">
        <f t="shared" si="30"/>
        <v>0</v>
      </c>
    </row>
    <row r="97" spans="2:36" x14ac:dyDescent="0.25">
      <c r="B97" t="str">
        <f>IF(ISBLANK(Nutzungen!D98),"",Nutzungen!D98)</f>
        <v/>
      </c>
      <c r="C97" s="5">
        <f>IF(ISBLANK(Nutzungen!F98),0,Nutzungen!$C98)</f>
        <v>0</v>
      </c>
      <c r="D97" s="5">
        <f>IF(ISBLANK(Nutzungen!G98),0,Nutzungen!$C98)</f>
        <v>0</v>
      </c>
      <c r="E97" s="5">
        <f>IF(ISBLANK(Nutzungen!H98),0,Nutzungen!$C98)</f>
        <v>0</v>
      </c>
      <c r="F97" s="5">
        <f>IF(ISBLANK(Nutzungen!I98),0,Nutzungen!$C98)</f>
        <v>0</v>
      </c>
      <c r="G97" s="5">
        <f>IF(ISBLANK(Nutzungen!J98),0,Nutzungen!$C98)</f>
        <v>0</v>
      </c>
      <c r="H97" s="5">
        <f>IF(ISBLANK(Nutzungen!K98),0,Nutzungen!$C98)</f>
        <v>0</v>
      </c>
      <c r="I97" s="5">
        <f>IF(ISBLANK(Nutzungen!L98),0,Nutzungen!$C98)</f>
        <v>0</v>
      </c>
      <c r="J97" s="5">
        <f>IF(ISBLANK(Nutzungen!M98),0,Nutzungen!$C98)</f>
        <v>0</v>
      </c>
      <c r="K97" s="5">
        <f>IF(ISBLANK(Nutzungen!N98),0,Nutzungen!$C98)</f>
        <v>0</v>
      </c>
      <c r="L97" s="5">
        <f>IF(ISBLANK(Nutzungen!O98),0,Nutzungen!$C98)</f>
        <v>0</v>
      </c>
      <c r="M97" s="5">
        <f>IF(ISBLANK(Nutzungen!P98),0,Nutzungen!$C98)</f>
        <v>0</v>
      </c>
      <c r="N97" s="5">
        <f>IF(ISBLANK(Nutzungen!Q98),0,Nutzungen!$C98)</f>
        <v>0</v>
      </c>
      <c r="O97" s="5">
        <f>IF(ISBLANK(Nutzungen!R98),0,Nutzungen!$C98)</f>
        <v>0</v>
      </c>
      <c r="P97" s="5">
        <f>IF(ISBLANK(Nutzungen!S98),0,Nutzungen!$C98)</f>
        <v>0</v>
      </c>
      <c r="Q97" s="5">
        <f>IF(ISBLANK(Nutzungen!T98),0,Nutzungen!$C98)</f>
        <v>0</v>
      </c>
      <c r="R97" s="5">
        <f>IF(ISBLANK(Nutzungen!U98),0,Nutzungen!$C98)</f>
        <v>0</v>
      </c>
      <c r="T97" s="2">
        <f>C97*'"Maschinenraum"'!B$24+D97*'"Maschinenraum"'!C$24+E97*'"Maschinenraum"'!D$24+F97*'"Maschinenraum"'!E$24+G97*'"Maschinenraum"'!F$24+H97*'"Maschinenraum"'!G$24+I97*'"Maschinenraum"'!H$24+J97*'"Maschinenraum"'!I$24+K97*'"Maschinenraum"'!J$24+L97*'"Maschinenraum"'!K$24+M97*'"Maschinenraum"'!L$24+N97*'"Maschinenraum"'!M$24+O97*'"Maschinenraum"'!N$24+P97*'"Maschinenraum"'!O$24+Q97*'"Maschinenraum"'!P$24+R97*'"Maschinenraum"'!Q$24</f>
        <v>0</v>
      </c>
      <c r="U97" t="str">
        <f t="shared" si="16"/>
        <v/>
      </c>
      <c r="W97" s="1">
        <f t="shared" si="17"/>
        <v>0</v>
      </c>
      <c r="X97" s="1">
        <f t="shared" si="18"/>
        <v>0</v>
      </c>
      <c r="Y97" s="1">
        <f t="shared" si="19"/>
        <v>0</v>
      </c>
      <c r="Z97" s="1">
        <f t="shared" si="20"/>
        <v>0</v>
      </c>
      <c r="AA97" s="1">
        <f t="shared" si="21"/>
        <v>0</v>
      </c>
      <c r="AB97" s="1">
        <f t="shared" si="22"/>
        <v>0</v>
      </c>
      <c r="AC97" s="1">
        <f t="shared" si="23"/>
        <v>0</v>
      </c>
      <c r="AD97" s="1">
        <f t="shared" si="24"/>
        <v>0</v>
      </c>
      <c r="AE97" s="1">
        <f t="shared" si="25"/>
        <v>0</v>
      </c>
      <c r="AF97" s="1">
        <f t="shared" si="26"/>
        <v>0</v>
      </c>
      <c r="AG97" s="1">
        <f t="shared" si="27"/>
        <v>0</v>
      </c>
      <c r="AH97" s="1">
        <f t="shared" si="28"/>
        <v>0</v>
      </c>
      <c r="AI97" s="1">
        <f t="shared" si="29"/>
        <v>0</v>
      </c>
      <c r="AJ97" s="1">
        <f t="shared" si="30"/>
        <v>0</v>
      </c>
    </row>
    <row r="98" spans="2:36" x14ac:dyDescent="0.25">
      <c r="B98" t="str">
        <f>IF(ISBLANK(Nutzungen!D99),"",Nutzungen!D99)</f>
        <v/>
      </c>
      <c r="C98" s="5">
        <f>IF(ISBLANK(Nutzungen!F99),0,Nutzungen!$C99)</f>
        <v>0</v>
      </c>
      <c r="D98" s="5">
        <f>IF(ISBLANK(Nutzungen!G99),0,Nutzungen!$C99)</f>
        <v>0</v>
      </c>
      <c r="E98" s="5">
        <f>IF(ISBLANK(Nutzungen!H99),0,Nutzungen!$C99)</f>
        <v>0</v>
      </c>
      <c r="F98" s="5">
        <f>IF(ISBLANK(Nutzungen!I99),0,Nutzungen!$C99)</f>
        <v>0</v>
      </c>
      <c r="G98" s="5">
        <f>IF(ISBLANK(Nutzungen!J99),0,Nutzungen!$C99)</f>
        <v>0</v>
      </c>
      <c r="H98" s="5">
        <f>IF(ISBLANK(Nutzungen!K99),0,Nutzungen!$C99)</f>
        <v>0</v>
      </c>
      <c r="I98" s="5">
        <f>IF(ISBLANK(Nutzungen!L99),0,Nutzungen!$C99)</f>
        <v>0</v>
      </c>
      <c r="J98" s="5">
        <f>IF(ISBLANK(Nutzungen!M99),0,Nutzungen!$C99)</f>
        <v>0</v>
      </c>
      <c r="K98" s="5">
        <f>IF(ISBLANK(Nutzungen!N99),0,Nutzungen!$C99)</f>
        <v>0</v>
      </c>
      <c r="L98" s="5">
        <f>IF(ISBLANK(Nutzungen!O99),0,Nutzungen!$C99)</f>
        <v>0</v>
      </c>
      <c r="M98" s="5">
        <f>IF(ISBLANK(Nutzungen!P99),0,Nutzungen!$C99)</f>
        <v>0</v>
      </c>
      <c r="N98" s="5">
        <f>IF(ISBLANK(Nutzungen!Q99),0,Nutzungen!$C99)</f>
        <v>0</v>
      </c>
      <c r="O98" s="5">
        <f>IF(ISBLANK(Nutzungen!R99),0,Nutzungen!$C99)</f>
        <v>0</v>
      </c>
      <c r="P98" s="5">
        <f>IF(ISBLANK(Nutzungen!S99),0,Nutzungen!$C99)</f>
        <v>0</v>
      </c>
      <c r="Q98" s="5">
        <f>IF(ISBLANK(Nutzungen!T99),0,Nutzungen!$C99)</f>
        <v>0</v>
      </c>
      <c r="R98" s="5">
        <f>IF(ISBLANK(Nutzungen!U99),0,Nutzungen!$C99)</f>
        <v>0</v>
      </c>
      <c r="T98" s="2">
        <f>C98*'"Maschinenraum"'!B$24+D98*'"Maschinenraum"'!C$24+E98*'"Maschinenraum"'!D$24+F98*'"Maschinenraum"'!E$24+G98*'"Maschinenraum"'!F$24+H98*'"Maschinenraum"'!G$24+I98*'"Maschinenraum"'!H$24+J98*'"Maschinenraum"'!I$24+K98*'"Maschinenraum"'!J$24+L98*'"Maschinenraum"'!K$24+M98*'"Maschinenraum"'!L$24+N98*'"Maschinenraum"'!M$24+O98*'"Maschinenraum"'!N$24+P98*'"Maschinenraum"'!O$24+Q98*'"Maschinenraum"'!P$24+R98*'"Maschinenraum"'!Q$24</f>
        <v>0</v>
      </c>
      <c r="U98" t="str">
        <f t="shared" si="16"/>
        <v/>
      </c>
      <c r="W98" s="1">
        <f t="shared" si="17"/>
        <v>0</v>
      </c>
      <c r="X98" s="1">
        <f t="shared" si="18"/>
        <v>0</v>
      </c>
      <c r="Y98" s="1">
        <f t="shared" si="19"/>
        <v>0</v>
      </c>
      <c r="Z98" s="1">
        <f t="shared" si="20"/>
        <v>0</v>
      </c>
      <c r="AA98" s="1">
        <f t="shared" si="21"/>
        <v>0</v>
      </c>
      <c r="AB98" s="1">
        <f t="shared" si="22"/>
        <v>0</v>
      </c>
      <c r="AC98" s="1">
        <f t="shared" si="23"/>
        <v>0</v>
      </c>
      <c r="AD98" s="1">
        <f t="shared" si="24"/>
        <v>0</v>
      </c>
      <c r="AE98" s="1">
        <f t="shared" si="25"/>
        <v>0</v>
      </c>
      <c r="AF98" s="1">
        <f t="shared" si="26"/>
        <v>0</v>
      </c>
      <c r="AG98" s="1">
        <f t="shared" si="27"/>
        <v>0</v>
      </c>
      <c r="AH98" s="1">
        <f t="shared" si="28"/>
        <v>0</v>
      </c>
      <c r="AI98" s="1">
        <f t="shared" si="29"/>
        <v>0</v>
      </c>
      <c r="AJ98" s="1">
        <f t="shared" si="30"/>
        <v>0</v>
      </c>
    </row>
    <row r="99" spans="2:36" x14ac:dyDescent="0.25">
      <c r="B99" t="str">
        <f>IF(ISBLANK(Nutzungen!D100),"",Nutzungen!D100)</f>
        <v/>
      </c>
      <c r="C99" s="5">
        <f>IF(ISBLANK(Nutzungen!F100),0,Nutzungen!$C100)</f>
        <v>0</v>
      </c>
      <c r="D99" s="5">
        <f>IF(ISBLANK(Nutzungen!G100),0,Nutzungen!$C100)</f>
        <v>0</v>
      </c>
      <c r="E99" s="5">
        <f>IF(ISBLANK(Nutzungen!H100),0,Nutzungen!$C100)</f>
        <v>0</v>
      </c>
      <c r="F99" s="5">
        <f>IF(ISBLANK(Nutzungen!I100),0,Nutzungen!$C100)</f>
        <v>0</v>
      </c>
      <c r="G99" s="5">
        <f>IF(ISBLANK(Nutzungen!J100),0,Nutzungen!$C100)</f>
        <v>0</v>
      </c>
      <c r="H99" s="5">
        <f>IF(ISBLANK(Nutzungen!K100),0,Nutzungen!$C100)</f>
        <v>0</v>
      </c>
      <c r="I99" s="5">
        <f>IF(ISBLANK(Nutzungen!L100),0,Nutzungen!$C100)</f>
        <v>0</v>
      </c>
      <c r="J99" s="5">
        <f>IF(ISBLANK(Nutzungen!M100),0,Nutzungen!$C100)</f>
        <v>0</v>
      </c>
      <c r="K99" s="5">
        <f>IF(ISBLANK(Nutzungen!N100),0,Nutzungen!$C100)</f>
        <v>0</v>
      </c>
      <c r="L99" s="5">
        <f>IF(ISBLANK(Nutzungen!O100),0,Nutzungen!$C100)</f>
        <v>0</v>
      </c>
      <c r="M99" s="5">
        <f>IF(ISBLANK(Nutzungen!P100),0,Nutzungen!$C100)</f>
        <v>0</v>
      </c>
      <c r="N99" s="5">
        <f>IF(ISBLANK(Nutzungen!Q100),0,Nutzungen!$C100)</f>
        <v>0</v>
      </c>
      <c r="O99" s="5">
        <f>IF(ISBLANK(Nutzungen!R100),0,Nutzungen!$C100)</f>
        <v>0</v>
      </c>
      <c r="P99" s="5">
        <f>IF(ISBLANK(Nutzungen!S100),0,Nutzungen!$C100)</f>
        <v>0</v>
      </c>
      <c r="Q99" s="5">
        <f>IF(ISBLANK(Nutzungen!T100),0,Nutzungen!$C100)</f>
        <v>0</v>
      </c>
      <c r="R99" s="5">
        <f>IF(ISBLANK(Nutzungen!U100),0,Nutzungen!$C100)</f>
        <v>0</v>
      </c>
      <c r="T99" s="2">
        <f>C99*'"Maschinenraum"'!B$24+D99*'"Maschinenraum"'!C$24+E99*'"Maschinenraum"'!D$24+F99*'"Maschinenraum"'!E$24+G99*'"Maschinenraum"'!F$24+H99*'"Maschinenraum"'!G$24+I99*'"Maschinenraum"'!H$24+J99*'"Maschinenraum"'!I$24+K99*'"Maschinenraum"'!J$24+L99*'"Maschinenraum"'!K$24+M99*'"Maschinenraum"'!L$24+N99*'"Maschinenraum"'!M$24+O99*'"Maschinenraum"'!N$24+P99*'"Maschinenraum"'!O$24+Q99*'"Maschinenraum"'!P$24+R99*'"Maschinenraum"'!Q$24</f>
        <v>0</v>
      </c>
      <c r="U99" t="str">
        <f t="shared" si="16"/>
        <v/>
      </c>
      <c r="W99" s="1">
        <f t="shared" si="17"/>
        <v>0</v>
      </c>
      <c r="X99" s="1">
        <f t="shared" si="18"/>
        <v>0</v>
      </c>
      <c r="Y99" s="1">
        <f t="shared" si="19"/>
        <v>0</v>
      </c>
      <c r="Z99" s="1">
        <f t="shared" si="20"/>
        <v>0</v>
      </c>
      <c r="AA99" s="1">
        <f t="shared" si="21"/>
        <v>0</v>
      </c>
      <c r="AB99" s="1">
        <f t="shared" si="22"/>
        <v>0</v>
      </c>
      <c r="AC99" s="1">
        <f t="shared" si="23"/>
        <v>0</v>
      </c>
      <c r="AD99" s="1">
        <f t="shared" si="24"/>
        <v>0</v>
      </c>
      <c r="AE99" s="1">
        <f t="shared" si="25"/>
        <v>0</v>
      </c>
      <c r="AF99" s="1">
        <f t="shared" si="26"/>
        <v>0</v>
      </c>
      <c r="AG99" s="1">
        <f t="shared" si="27"/>
        <v>0</v>
      </c>
      <c r="AH99" s="1">
        <f t="shared" si="28"/>
        <v>0</v>
      </c>
      <c r="AI99" s="1">
        <f t="shared" si="29"/>
        <v>0</v>
      </c>
      <c r="AJ99" s="1">
        <f t="shared" si="30"/>
        <v>0</v>
      </c>
    </row>
    <row r="100" spans="2:36" x14ac:dyDescent="0.25">
      <c r="B100" t="str">
        <f>IF(ISBLANK(Nutzungen!D101),"",Nutzungen!D101)</f>
        <v/>
      </c>
      <c r="C100" s="5">
        <f>IF(ISBLANK(Nutzungen!F101),0,Nutzungen!$C101)</f>
        <v>0</v>
      </c>
      <c r="D100" s="5">
        <f>IF(ISBLANK(Nutzungen!G101),0,Nutzungen!$C101)</f>
        <v>0</v>
      </c>
      <c r="E100" s="5">
        <f>IF(ISBLANK(Nutzungen!H101),0,Nutzungen!$C101)</f>
        <v>0</v>
      </c>
      <c r="F100" s="5">
        <f>IF(ISBLANK(Nutzungen!I101),0,Nutzungen!$C101)</f>
        <v>0</v>
      </c>
      <c r="G100" s="5">
        <f>IF(ISBLANK(Nutzungen!J101),0,Nutzungen!$C101)</f>
        <v>0</v>
      </c>
      <c r="H100" s="5">
        <f>IF(ISBLANK(Nutzungen!K101),0,Nutzungen!$C101)</f>
        <v>0</v>
      </c>
      <c r="I100" s="5">
        <f>IF(ISBLANK(Nutzungen!L101),0,Nutzungen!$C101)</f>
        <v>0</v>
      </c>
      <c r="J100" s="5">
        <f>IF(ISBLANK(Nutzungen!M101),0,Nutzungen!$C101)</f>
        <v>0</v>
      </c>
      <c r="K100" s="5">
        <f>IF(ISBLANK(Nutzungen!N101),0,Nutzungen!$C101)</f>
        <v>0</v>
      </c>
      <c r="L100" s="5">
        <f>IF(ISBLANK(Nutzungen!O101),0,Nutzungen!$C101)</f>
        <v>0</v>
      </c>
      <c r="M100" s="5">
        <f>IF(ISBLANK(Nutzungen!P101),0,Nutzungen!$C101)</f>
        <v>0</v>
      </c>
      <c r="N100" s="5">
        <f>IF(ISBLANK(Nutzungen!Q101),0,Nutzungen!$C101)</f>
        <v>0</v>
      </c>
      <c r="O100" s="5">
        <f>IF(ISBLANK(Nutzungen!R101),0,Nutzungen!$C101)</f>
        <v>0</v>
      </c>
      <c r="P100" s="5">
        <f>IF(ISBLANK(Nutzungen!S101),0,Nutzungen!$C101)</f>
        <v>0</v>
      </c>
      <c r="Q100" s="5">
        <f>IF(ISBLANK(Nutzungen!T101),0,Nutzungen!$C101)</f>
        <v>0</v>
      </c>
      <c r="R100" s="5">
        <f>IF(ISBLANK(Nutzungen!U101),0,Nutzungen!$C101)</f>
        <v>0</v>
      </c>
      <c r="T100" s="2">
        <f>C100*'"Maschinenraum"'!B$24+D100*'"Maschinenraum"'!C$24+E100*'"Maschinenraum"'!D$24+F100*'"Maschinenraum"'!E$24+G100*'"Maschinenraum"'!F$24+H100*'"Maschinenraum"'!G$24+I100*'"Maschinenraum"'!H$24+J100*'"Maschinenraum"'!I$24+K100*'"Maschinenraum"'!J$24+L100*'"Maschinenraum"'!K$24+M100*'"Maschinenraum"'!L$24+N100*'"Maschinenraum"'!M$24+O100*'"Maschinenraum"'!N$24+P100*'"Maschinenraum"'!O$24+Q100*'"Maschinenraum"'!P$24+R100*'"Maschinenraum"'!Q$24</f>
        <v>0</v>
      </c>
      <c r="U100" t="str">
        <f t="shared" si="16"/>
        <v/>
      </c>
      <c r="W100" s="1">
        <f t="shared" si="17"/>
        <v>0</v>
      </c>
      <c r="X100" s="1">
        <f t="shared" si="18"/>
        <v>0</v>
      </c>
      <c r="Y100" s="1">
        <f t="shared" si="19"/>
        <v>0</v>
      </c>
      <c r="Z100" s="1">
        <f t="shared" si="20"/>
        <v>0</v>
      </c>
      <c r="AA100" s="1">
        <f t="shared" si="21"/>
        <v>0</v>
      </c>
      <c r="AB100" s="1">
        <f t="shared" si="22"/>
        <v>0</v>
      </c>
      <c r="AC100" s="1">
        <f t="shared" si="23"/>
        <v>0</v>
      </c>
      <c r="AD100" s="1">
        <f t="shared" si="24"/>
        <v>0</v>
      </c>
      <c r="AE100" s="1">
        <f t="shared" si="25"/>
        <v>0</v>
      </c>
      <c r="AF100" s="1">
        <f t="shared" si="26"/>
        <v>0</v>
      </c>
      <c r="AG100" s="1">
        <f t="shared" si="27"/>
        <v>0</v>
      </c>
      <c r="AH100" s="1">
        <f t="shared" si="28"/>
        <v>0</v>
      </c>
      <c r="AI100" s="1">
        <f t="shared" si="29"/>
        <v>0</v>
      </c>
      <c r="AJ100" s="1">
        <f t="shared" si="30"/>
        <v>0</v>
      </c>
    </row>
    <row r="101" spans="2:36" x14ac:dyDescent="0.25">
      <c r="B101" t="str">
        <f>IF(ISBLANK(Nutzungen!D102),"",Nutzungen!D102)</f>
        <v/>
      </c>
      <c r="C101" s="5">
        <f>IF(ISBLANK(Nutzungen!F102),0,Nutzungen!$C102)</f>
        <v>0</v>
      </c>
      <c r="D101" s="5">
        <f>IF(ISBLANK(Nutzungen!G102),0,Nutzungen!$C102)</f>
        <v>0</v>
      </c>
      <c r="E101" s="5">
        <f>IF(ISBLANK(Nutzungen!H102),0,Nutzungen!$C102)</f>
        <v>0</v>
      </c>
      <c r="F101" s="5">
        <f>IF(ISBLANK(Nutzungen!I102),0,Nutzungen!$C102)</f>
        <v>0</v>
      </c>
      <c r="G101" s="5">
        <f>IF(ISBLANK(Nutzungen!J102),0,Nutzungen!$C102)</f>
        <v>0</v>
      </c>
      <c r="H101" s="5">
        <f>IF(ISBLANK(Nutzungen!K102),0,Nutzungen!$C102)</f>
        <v>0</v>
      </c>
      <c r="I101" s="5">
        <f>IF(ISBLANK(Nutzungen!L102),0,Nutzungen!$C102)</f>
        <v>0</v>
      </c>
      <c r="J101" s="5">
        <f>IF(ISBLANK(Nutzungen!M102),0,Nutzungen!$C102)</f>
        <v>0</v>
      </c>
      <c r="K101" s="5">
        <f>IF(ISBLANK(Nutzungen!N102),0,Nutzungen!$C102)</f>
        <v>0</v>
      </c>
      <c r="L101" s="5">
        <f>IF(ISBLANK(Nutzungen!O102),0,Nutzungen!$C102)</f>
        <v>0</v>
      </c>
      <c r="M101" s="5">
        <f>IF(ISBLANK(Nutzungen!P102),0,Nutzungen!$C102)</f>
        <v>0</v>
      </c>
      <c r="N101" s="5">
        <f>IF(ISBLANK(Nutzungen!Q102),0,Nutzungen!$C102)</f>
        <v>0</v>
      </c>
      <c r="O101" s="5">
        <f>IF(ISBLANK(Nutzungen!R102),0,Nutzungen!$C102)</f>
        <v>0</v>
      </c>
      <c r="P101" s="5">
        <f>IF(ISBLANK(Nutzungen!S102),0,Nutzungen!$C102)</f>
        <v>0</v>
      </c>
      <c r="Q101" s="5">
        <f>IF(ISBLANK(Nutzungen!T102),0,Nutzungen!$C102)</f>
        <v>0</v>
      </c>
      <c r="R101" s="5">
        <f>IF(ISBLANK(Nutzungen!U102),0,Nutzungen!$C102)</f>
        <v>0</v>
      </c>
      <c r="T101" s="2">
        <f>C101*'"Maschinenraum"'!B$24+D101*'"Maschinenraum"'!C$24+E101*'"Maschinenraum"'!D$24+F101*'"Maschinenraum"'!E$24+G101*'"Maschinenraum"'!F$24+H101*'"Maschinenraum"'!G$24+I101*'"Maschinenraum"'!H$24+J101*'"Maschinenraum"'!I$24+K101*'"Maschinenraum"'!J$24+L101*'"Maschinenraum"'!K$24+M101*'"Maschinenraum"'!L$24+N101*'"Maschinenraum"'!M$24+O101*'"Maschinenraum"'!N$24+P101*'"Maschinenraum"'!O$24+Q101*'"Maschinenraum"'!P$24+R101*'"Maschinenraum"'!Q$24</f>
        <v>0</v>
      </c>
      <c r="U101" t="str">
        <f t="shared" si="16"/>
        <v/>
      </c>
      <c r="W101" s="1">
        <f t="shared" si="17"/>
        <v>0</v>
      </c>
      <c r="X101" s="1">
        <f t="shared" si="18"/>
        <v>0</v>
      </c>
      <c r="Y101" s="1">
        <f t="shared" si="19"/>
        <v>0</v>
      </c>
      <c r="Z101" s="1">
        <f t="shared" si="20"/>
        <v>0</v>
      </c>
      <c r="AA101" s="1">
        <f t="shared" si="21"/>
        <v>0</v>
      </c>
      <c r="AB101" s="1">
        <f t="shared" si="22"/>
        <v>0</v>
      </c>
      <c r="AC101" s="1">
        <f t="shared" si="23"/>
        <v>0</v>
      </c>
      <c r="AD101" s="1">
        <f t="shared" si="24"/>
        <v>0</v>
      </c>
      <c r="AE101" s="1">
        <f t="shared" si="25"/>
        <v>0</v>
      </c>
      <c r="AF101" s="1">
        <f t="shared" si="26"/>
        <v>0</v>
      </c>
      <c r="AG101" s="1">
        <f t="shared" si="27"/>
        <v>0</v>
      </c>
      <c r="AH101" s="1">
        <f t="shared" si="28"/>
        <v>0</v>
      </c>
      <c r="AI101" s="1">
        <f t="shared" si="29"/>
        <v>0</v>
      </c>
      <c r="AJ101" s="1">
        <f t="shared" si="30"/>
        <v>0</v>
      </c>
    </row>
    <row r="102" spans="2:36" x14ac:dyDescent="0.25">
      <c r="B102" t="str">
        <f>IF(ISBLANK(Nutzungen!D103),"",Nutzungen!D103)</f>
        <v/>
      </c>
      <c r="C102" s="5">
        <f>IF(ISBLANK(Nutzungen!F103),0,Nutzungen!$C103)</f>
        <v>0</v>
      </c>
      <c r="D102" s="5">
        <f>IF(ISBLANK(Nutzungen!G103),0,Nutzungen!$C103)</f>
        <v>0</v>
      </c>
      <c r="E102" s="5">
        <f>IF(ISBLANK(Nutzungen!H103),0,Nutzungen!$C103)</f>
        <v>0</v>
      </c>
      <c r="F102" s="5">
        <f>IF(ISBLANK(Nutzungen!I103),0,Nutzungen!$C103)</f>
        <v>0</v>
      </c>
      <c r="G102" s="5">
        <f>IF(ISBLANK(Nutzungen!J103),0,Nutzungen!$C103)</f>
        <v>0</v>
      </c>
      <c r="H102" s="5">
        <f>IF(ISBLANK(Nutzungen!K103),0,Nutzungen!$C103)</f>
        <v>0</v>
      </c>
      <c r="I102" s="5">
        <f>IF(ISBLANK(Nutzungen!L103),0,Nutzungen!$C103)</f>
        <v>0</v>
      </c>
      <c r="J102" s="5">
        <f>IF(ISBLANK(Nutzungen!M103),0,Nutzungen!$C103)</f>
        <v>0</v>
      </c>
      <c r="K102" s="5">
        <f>IF(ISBLANK(Nutzungen!N103),0,Nutzungen!$C103)</f>
        <v>0</v>
      </c>
      <c r="L102" s="5">
        <f>IF(ISBLANK(Nutzungen!O103),0,Nutzungen!$C103)</f>
        <v>0</v>
      </c>
      <c r="M102" s="5">
        <f>IF(ISBLANK(Nutzungen!P103),0,Nutzungen!$C103)</f>
        <v>0</v>
      </c>
      <c r="N102" s="5">
        <f>IF(ISBLANK(Nutzungen!Q103),0,Nutzungen!$C103)</f>
        <v>0</v>
      </c>
      <c r="O102" s="5">
        <f>IF(ISBLANK(Nutzungen!R103),0,Nutzungen!$C103)</f>
        <v>0</v>
      </c>
      <c r="P102" s="5">
        <f>IF(ISBLANK(Nutzungen!S103),0,Nutzungen!$C103)</f>
        <v>0</v>
      </c>
      <c r="Q102" s="5">
        <f>IF(ISBLANK(Nutzungen!T103),0,Nutzungen!$C103)</f>
        <v>0</v>
      </c>
      <c r="R102" s="5">
        <f>IF(ISBLANK(Nutzungen!U103),0,Nutzungen!$C103)</f>
        <v>0</v>
      </c>
      <c r="T102" s="2">
        <f>C102*'"Maschinenraum"'!B$24+D102*'"Maschinenraum"'!C$24+E102*'"Maschinenraum"'!D$24+F102*'"Maschinenraum"'!E$24+G102*'"Maschinenraum"'!F$24+H102*'"Maschinenraum"'!G$24+I102*'"Maschinenraum"'!H$24+J102*'"Maschinenraum"'!I$24+K102*'"Maschinenraum"'!J$24+L102*'"Maschinenraum"'!K$24+M102*'"Maschinenraum"'!L$24+N102*'"Maschinenraum"'!M$24+O102*'"Maschinenraum"'!N$24+P102*'"Maschinenraum"'!O$24+Q102*'"Maschinenraum"'!P$24+R102*'"Maschinenraum"'!Q$24</f>
        <v>0</v>
      </c>
      <c r="U102" t="str">
        <f t="shared" si="16"/>
        <v/>
      </c>
      <c r="W102" s="1">
        <f t="shared" si="17"/>
        <v>0</v>
      </c>
      <c r="X102" s="1">
        <f t="shared" si="18"/>
        <v>0</v>
      </c>
      <c r="Y102" s="1">
        <f t="shared" si="19"/>
        <v>0</v>
      </c>
      <c r="Z102" s="1">
        <f t="shared" si="20"/>
        <v>0</v>
      </c>
      <c r="AA102" s="1">
        <f t="shared" si="21"/>
        <v>0</v>
      </c>
      <c r="AB102" s="1">
        <f t="shared" si="22"/>
        <v>0</v>
      </c>
      <c r="AC102" s="1">
        <f t="shared" si="23"/>
        <v>0</v>
      </c>
      <c r="AD102" s="1">
        <f t="shared" si="24"/>
        <v>0</v>
      </c>
      <c r="AE102" s="1">
        <f t="shared" si="25"/>
        <v>0</v>
      </c>
      <c r="AF102" s="1">
        <f t="shared" si="26"/>
        <v>0</v>
      </c>
      <c r="AG102" s="1">
        <f t="shared" si="27"/>
        <v>0</v>
      </c>
      <c r="AH102" s="1">
        <f t="shared" si="28"/>
        <v>0</v>
      </c>
      <c r="AI102" s="1">
        <f t="shared" si="29"/>
        <v>0</v>
      </c>
      <c r="AJ102" s="1">
        <f t="shared" si="30"/>
        <v>0</v>
      </c>
    </row>
    <row r="103" spans="2:36" x14ac:dyDescent="0.25">
      <c r="B103" t="str">
        <f>IF(ISBLANK(Nutzungen!D104),"",Nutzungen!D104)</f>
        <v/>
      </c>
      <c r="C103" s="5">
        <f>IF(ISBLANK(Nutzungen!F104),0,Nutzungen!$C104)</f>
        <v>0</v>
      </c>
      <c r="D103" s="5">
        <f>IF(ISBLANK(Nutzungen!G104),0,Nutzungen!$C104)</f>
        <v>0</v>
      </c>
      <c r="E103" s="5">
        <f>IF(ISBLANK(Nutzungen!H104),0,Nutzungen!$C104)</f>
        <v>0</v>
      </c>
      <c r="F103" s="5">
        <f>IF(ISBLANK(Nutzungen!I104),0,Nutzungen!$C104)</f>
        <v>0</v>
      </c>
      <c r="G103" s="5">
        <f>IF(ISBLANK(Nutzungen!J104),0,Nutzungen!$C104)</f>
        <v>0</v>
      </c>
      <c r="H103" s="5">
        <f>IF(ISBLANK(Nutzungen!K104),0,Nutzungen!$C104)</f>
        <v>0</v>
      </c>
      <c r="I103" s="5">
        <f>IF(ISBLANK(Nutzungen!L104),0,Nutzungen!$C104)</f>
        <v>0</v>
      </c>
      <c r="J103" s="5">
        <f>IF(ISBLANK(Nutzungen!M104),0,Nutzungen!$C104)</f>
        <v>0</v>
      </c>
      <c r="K103" s="5">
        <f>IF(ISBLANK(Nutzungen!N104),0,Nutzungen!$C104)</f>
        <v>0</v>
      </c>
      <c r="L103" s="5">
        <f>IF(ISBLANK(Nutzungen!O104),0,Nutzungen!$C104)</f>
        <v>0</v>
      </c>
      <c r="M103" s="5">
        <f>IF(ISBLANK(Nutzungen!P104),0,Nutzungen!$C104)</f>
        <v>0</v>
      </c>
      <c r="N103" s="5">
        <f>IF(ISBLANK(Nutzungen!Q104),0,Nutzungen!$C104)</f>
        <v>0</v>
      </c>
      <c r="O103" s="5">
        <f>IF(ISBLANK(Nutzungen!R104),0,Nutzungen!$C104)</f>
        <v>0</v>
      </c>
      <c r="P103" s="5">
        <f>IF(ISBLANK(Nutzungen!S104),0,Nutzungen!$C104)</f>
        <v>0</v>
      </c>
      <c r="Q103" s="5">
        <f>IF(ISBLANK(Nutzungen!T104),0,Nutzungen!$C104)</f>
        <v>0</v>
      </c>
      <c r="R103" s="5">
        <f>IF(ISBLANK(Nutzungen!U104),0,Nutzungen!$C104)</f>
        <v>0</v>
      </c>
      <c r="T103" s="2">
        <f>C103*'"Maschinenraum"'!B$24+D103*'"Maschinenraum"'!C$24+E103*'"Maschinenraum"'!D$24+F103*'"Maschinenraum"'!E$24+G103*'"Maschinenraum"'!F$24+H103*'"Maschinenraum"'!G$24+I103*'"Maschinenraum"'!H$24+J103*'"Maschinenraum"'!I$24+K103*'"Maschinenraum"'!J$24+L103*'"Maschinenraum"'!K$24+M103*'"Maschinenraum"'!L$24+N103*'"Maschinenraum"'!M$24+O103*'"Maschinenraum"'!N$24+P103*'"Maschinenraum"'!O$24+Q103*'"Maschinenraum"'!P$24+R103*'"Maschinenraum"'!Q$24</f>
        <v>0</v>
      </c>
      <c r="U103" t="str">
        <f t="shared" si="16"/>
        <v/>
      </c>
      <c r="W103" s="1">
        <f t="shared" si="17"/>
        <v>0</v>
      </c>
      <c r="X103" s="1">
        <f t="shared" si="18"/>
        <v>0</v>
      </c>
      <c r="Y103" s="1">
        <f t="shared" si="19"/>
        <v>0</v>
      </c>
      <c r="Z103" s="1">
        <f t="shared" si="20"/>
        <v>0</v>
      </c>
      <c r="AA103" s="1">
        <f t="shared" si="21"/>
        <v>0</v>
      </c>
      <c r="AB103" s="1">
        <f t="shared" si="22"/>
        <v>0</v>
      </c>
      <c r="AC103" s="1">
        <f t="shared" si="23"/>
        <v>0</v>
      </c>
      <c r="AD103" s="1">
        <f t="shared" si="24"/>
        <v>0</v>
      </c>
      <c r="AE103" s="1">
        <f t="shared" si="25"/>
        <v>0</v>
      </c>
      <c r="AF103" s="1">
        <f t="shared" si="26"/>
        <v>0</v>
      </c>
      <c r="AG103" s="1">
        <f t="shared" si="27"/>
        <v>0</v>
      </c>
      <c r="AH103" s="1">
        <f t="shared" si="28"/>
        <v>0</v>
      </c>
      <c r="AI103" s="1">
        <f t="shared" si="29"/>
        <v>0</v>
      </c>
      <c r="AJ103" s="1">
        <f t="shared" si="30"/>
        <v>0</v>
      </c>
    </row>
    <row r="104" spans="2:36" x14ac:dyDescent="0.25">
      <c r="B104" t="str">
        <f>IF(ISBLANK(Nutzungen!D105),"",Nutzungen!D105)</f>
        <v/>
      </c>
      <c r="C104" s="5">
        <f>IF(ISBLANK(Nutzungen!F105),0,Nutzungen!$C105)</f>
        <v>0</v>
      </c>
      <c r="D104" s="5">
        <f>IF(ISBLANK(Nutzungen!G105),0,Nutzungen!$C105)</f>
        <v>0</v>
      </c>
      <c r="E104" s="5">
        <f>IF(ISBLANK(Nutzungen!H105),0,Nutzungen!$C105)</f>
        <v>0</v>
      </c>
      <c r="F104" s="5">
        <f>IF(ISBLANK(Nutzungen!I105),0,Nutzungen!$C105)</f>
        <v>0</v>
      </c>
      <c r="G104" s="5">
        <f>IF(ISBLANK(Nutzungen!J105),0,Nutzungen!$C105)</f>
        <v>0</v>
      </c>
      <c r="H104" s="5">
        <f>IF(ISBLANK(Nutzungen!K105),0,Nutzungen!$C105)</f>
        <v>0</v>
      </c>
      <c r="I104" s="5">
        <f>IF(ISBLANK(Nutzungen!L105),0,Nutzungen!$C105)</f>
        <v>0</v>
      </c>
      <c r="J104" s="5">
        <f>IF(ISBLANK(Nutzungen!M105),0,Nutzungen!$C105)</f>
        <v>0</v>
      </c>
      <c r="K104" s="5">
        <f>IF(ISBLANK(Nutzungen!N105),0,Nutzungen!$C105)</f>
        <v>0</v>
      </c>
      <c r="L104" s="5">
        <f>IF(ISBLANK(Nutzungen!O105),0,Nutzungen!$C105)</f>
        <v>0</v>
      </c>
      <c r="M104" s="5">
        <f>IF(ISBLANK(Nutzungen!P105),0,Nutzungen!$C105)</f>
        <v>0</v>
      </c>
      <c r="N104" s="5">
        <f>IF(ISBLANK(Nutzungen!Q105),0,Nutzungen!$C105)</f>
        <v>0</v>
      </c>
      <c r="O104" s="5">
        <f>IF(ISBLANK(Nutzungen!R105),0,Nutzungen!$C105)</f>
        <v>0</v>
      </c>
      <c r="P104" s="5">
        <f>IF(ISBLANK(Nutzungen!S105),0,Nutzungen!$C105)</f>
        <v>0</v>
      </c>
      <c r="Q104" s="5">
        <f>IF(ISBLANK(Nutzungen!T105),0,Nutzungen!$C105)</f>
        <v>0</v>
      </c>
      <c r="R104" s="5">
        <f>IF(ISBLANK(Nutzungen!U105),0,Nutzungen!$C105)</f>
        <v>0</v>
      </c>
      <c r="T104" s="2">
        <f>C104*'"Maschinenraum"'!B$24+D104*'"Maschinenraum"'!C$24+E104*'"Maschinenraum"'!D$24+F104*'"Maschinenraum"'!E$24+G104*'"Maschinenraum"'!F$24+H104*'"Maschinenraum"'!G$24+I104*'"Maschinenraum"'!H$24+J104*'"Maschinenraum"'!I$24+K104*'"Maschinenraum"'!J$24+L104*'"Maschinenraum"'!K$24+M104*'"Maschinenraum"'!L$24+N104*'"Maschinenraum"'!M$24+O104*'"Maschinenraum"'!N$24+P104*'"Maschinenraum"'!O$24+Q104*'"Maschinenraum"'!P$24+R104*'"Maschinenraum"'!Q$24</f>
        <v>0</v>
      </c>
      <c r="U104" t="str">
        <f t="shared" si="16"/>
        <v/>
      </c>
      <c r="W104" s="1">
        <f t="shared" si="17"/>
        <v>0</v>
      </c>
      <c r="X104" s="1">
        <f t="shared" si="18"/>
        <v>0</v>
      </c>
      <c r="Y104" s="1">
        <f t="shared" si="19"/>
        <v>0</v>
      </c>
      <c r="Z104" s="1">
        <f t="shared" si="20"/>
        <v>0</v>
      </c>
      <c r="AA104" s="1">
        <f t="shared" si="21"/>
        <v>0</v>
      </c>
      <c r="AB104" s="1">
        <f t="shared" si="22"/>
        <v>0</v>
      </c>
      <c r="AC104" s="1">
        <f t="shared" si="23"/>
        <v>0</v>
      </c>
      <c r="AD104" s="1">
        <f t="shared" si="24"/>
        <v>0</v>
      </c>
      <c r="AE104" s="1">
        <f t="shared" si="25"/>
        <v>0</v>
      </c>
      <c r="AF104" s="1">
        <f t="shared" si="26"/>
        <v>0</v>
      </c>
      <c r="AG104" s="1">
        <f t="shared" si="27"/>
        <v>0</v>
      </c>
      <c r="AH104" s="1">
        <f t="shared" si="28"/>
        <v>0</v>
      </c>
      <c r="AI104" s="1">
        <f t="shared" si="29"/>
        <v>0</v>
      </c>
      <c r="AJ104" s="1">
        <f t="shared" si="30"/>
        <v>0</v>
      </c>
    </row>
    <row r="105" spans="2:36" x14ac:dyDescent="0.25">
      <c r="B105" t="str">
        <f>IF(ISBLANK(Nutzungen!D106),"",Nutzungen!D106)</f>
        <v/>
      </c>
      <c r="C105" s="5">
        <f>IF(ISBLANK(Nutzungen!F106),0,Nutzungen!$C106)</f>
        <v>0</v>
      </c>
      <c r="D105" s="5">
        <f>IF(ISBLANK(Nutzungen!G106),0,Nutzungen!$C106)</f>
        <v>0</v>
      </c>
      <c r="E105" s="5">
        <f>IF(ISBLANK(Nutzungen!H106),0,Nutzungen!$C106)</f>
        <v>0</v>
      </c>
      <c r="F105" s="5">
        <f>IF(ISBLANK(Nutzungen!I106),0,Nutzungen!$C106)</f>
        <v>0</v>
      </c>
      <c r="G105" s="5">
        <f>IF(ISBLANK(Nutzungen!J106),0,Nutzungen!$C106)</f>
        <v>0</v>
      </c>
      <c r="H105" s="5">
        <f>IF(ISBLANK(Nutzungen!K106),0,Nutzungen!$C106)</f>
        <v>0</v>
      </c>
      <c r="I105" s="5">
        <f>IF(ISBLANK(Nutzungen!L106),0,Nutzungen!$C106)</f>
        <v>0</v>
      </c>
      <c r="J105" s="5">
        <f>IF(ISBLANK(Nutzungen!M106),0,Nutzungen!$C106)</f>
        <v>0</v>
      </c>
      <c r="K105" s="5">
        <f>IF(ISBLANK(Nutzungen!N106),0,Nutzungen!$C106)</f>
        <v>0</v>
      </c>
      <c r="L105" s="5">
        <f>IF(ISBLANK(Nutzungen!O106),0,Nutzungen!$C106)</f>
        <v>0</v>
      </c>
      <c r="M105" s="5">
        <f>IF(ISBLANK(Nutzungen!P106),0,Nutzungen!$C106)</f>
        <v>0</v>
      </c>
      <c r="N105" s="5">
        <f>IF(ISBLANK(Nutzungen!Q106),0,Nutzungen!$C106)</f>
        <v>0</v>
      </c>
      <c r="O105" s="5">
        <f>IF(ISBLANK(Nutzungen!R106),0,Nutzungen!$C106)</f>
        <v>0</v>
      </c>
      <c r="P105" s="5">
        <f>IF(ISBLANK(Nutzungen!S106),0,Nutzungen!$C106)</f>
        <v>0</v>
      </c>
      <c r="Q105" s="5">
        <f>IF(ISBLANK(Nutzungen!T106),0,Nutzungen!$C106)</f>
        <v>0</v>
      </c>
      <c r="R105" s="5">
        <f>IF(ISBLANK(Nutzungen!U106),0,Nutzungen!$C106)</f>
        <v>0</v>
      </c>
      <c r="T105" s="2">
        <f>C105*'"Maschinenraum"'!B$24+D105*'"Maschinenraum"'!C$24+E105*'"Maschinenraum"'!D$24+F105*'"Maschinenraum"'!E$24+G105*'"Maschinenraum"'!F$24+H105*'"Maschinenraum"'!G$24+I105*'"Maschinenraum"'!H$24+J105*'"Maschinenraum"'!I$24+K105*'"Maschinenraum"'!J$24+L105*'"Maschinenraum"'!K$24+M105*'"Maschinenraum"'!L$24+N105*'"Maschinenraum"'!M$24+O105*'"Maschinenraum"'!N$24+P105*'"Maschinenraum"'!O$24+Q105*'"Maschinenraum"'!P$24+R105*'"Maschinenraum"'!Q$24</f>
        <v>0</v>
      </c>
      <c r="U105" t="str">
        <f t="shared" si="16"/>
        <v/>
      </c>
      <c r="W105" s="1">
        <f t="shared" si="17"/>
        <v>0</v>
      </c>
      <c r="X105" s="1">
        <f t="shared" si="18"/>
        <v>0</v>
      </c>
      <c r="Y105" s="1">
        <f t="shared" si="19"/>
        <v>0</v>
      </c>
      <c r="Z105" s="1">
        <f t="shared" si="20"/>
        <v>0</v>
      </c>
      <c r="AA105" s="1">
        <f t="shared" si="21"/>
        <v>0</v>
      </c>
      <c r="AB105" s="1">
        <f t="shared" si="22"/>
        <v>0</v>
      </c>
      <c r="AC105" s="1">
        <f t="shared" si="23"/>
        <v>0</v>
      </c>
      <c r="AD105" s="1">
        <f t="shared" si="24"/>
        <v>0</v>
      </c>
      <c r="AE105" s="1">
        <f t="shared" si="25"/>
        <v>0</v>
      </c>
      <c r="AF105" s="1">
        <f t="shared" si="26"/>
        <v>0</v>
      </c>
      <c r="AG105" s="1">
        <f t="shared" si="27"/>
        <v>0</v>
      </c>
      <c r="AH105" s="1">
        <f t="shared" si="28"/>
        <v>0</v>
      </c>
      <c r="AI105" s="1">
        <f t="shared" si="29"/>
        <v>0</v>
      </c>
      <c r="AJ105" s="1">
        <f t="shared" si="30"/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Kosten &amp; Räume</vt:lpstr>
      <vt:lpstr>Nutzungen</vt:lpstr>
      <vt:lpstr>Einnahmen</vt:lpstr>
      <vt:lpstr>Auswertung nach THF</vt:lpstr>
      <vt:lpstr>THFs einzeln</vt:lpstr>
      <vt:lpstr>"Maschinenraum"</vt:lpstr>
      <vt:lpstr>"Maschinenraum 2"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FrankP</dc:creator>
  <cp:lastModifiedBy>Frank Pawellek</cp:lastModifiedBy>
  <dcterms:created xsi:type="dcterms:W3CDTF">2022-02-14T13:35:51Z</dcterms:created>
  <dcterms:modified xsi:type="dcterms:W3CDTF">2023-11-22T11:20:47Z</dcterms:modified>
</cp:coreProperties>
</file>